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0" yWindow="0" windowWidth="23040" windowHeight="8652" activeTab="2"/>
  </bookViews>
  <sheets>
    <sheet name="Лист2" sheetId="2" r:id="rId1"/>
    <sheet name="Лист3" sheetId="3" r:id="rId2"/>
    <sheet name="Лист1" sheetId="1" r:id="rId3"/>
    <sheet name="Лист1 (2)" sheetId="4" r:id="rId4"/>
  </sheets>
  <calcPr calcId="191029"/>
</workbook>
</file>

<file path=xl/calcChain.xml><?xml version="1.0" encoding="utf-8"?>
<calcChain xmlns="http://schemas.openxmlformats.org/spreadsheetml/2006/main">
  <c r="D59" i="4" l="1"/>
  <c r="D58" i="4"/>
  <c r="D57" i="4"/>
  <c r="D55" i="4"/>
  <c r="D52" i="4"/>
  <c r="D51" i="4"/>
  <c r="D50" i="4"/>
  <c r="O49" i="4"/>
  <c r="D49" i="4"/>
  <c r="E48" i="4"/>
  <c r="E60" i="4" s="1"/>
  <c r="E45" i="4"/>
  <c r="D44" i="4"/>
  <c r="D43" i="4"/>
  <c r="D45" i="4" s="1"/>
  <c r="E41" i="4"/>
  <c r="D41" i="4"/>
  <c r="D40" i="4"/>
  <c r="D39" i="4"/>
  <c r="D38" i="4"/>
  <c r="D37" i="4"/>
  <c r="D36" i="4"/>
  <c r="E34" i="4"/>
  <c r="D33" i="4"/>
  <c r="D31" i="4"/>
  <c r="D30" i="4"/>
  <c r="D29" i="4"/>
  <c r="E27" i="4"/>
  <c r="D26" i="4"/>
  <c r="D25" i="4"/>
  <c r="D24" i="4"/>
  <c r="D23" i="4"/>
  <c r="D21" i="4"/>
  <c r="D20" i="4"/>
  <c r="D19" i="4"/>
  <c r="E17" i="4"/>
  <c r="D17" i="4"/>
  <c r="E46" i="4" l="1"/>
  <c r="E61" i="4" s="1"/>
  <c r="D27" i="4"/>
  <c r="D34" i="4"/>
  <c r="D46" i="4" s="1"/>
  <c r="D48" i="4"/>
  <c r="D60" i="4" s="1"/>
  <c r="O49" i="1"/>
  <c r="D61" i="4" l="1"/>
  <c r="E48" i="1"/>
  <c r="E60" i="1" s="1"/>
  <c r="D59" i="1"/>
  <c r="D57" i="1"/>
  <c r="D55" i="1"/>
  <c r="D52" i="1"/>
  <c r="D51" i="1"/>
  <c r="D50" i="1"/>
  <c r="D49" i="1"/>
  <c r="E45" i="1"/>
  <c r="D44" i="1"/>
  <c r="D43" i="1"/>
  <c r="E41" i="1"/>
  <c r="D41" i="1" s="1"/>
  <c r="D40" i="1"/>
  <c r="D39" i="1"/>
  <c r="D38" i="1"/>
  <c r="D37" i="1"/>
  <c r="D36" i="1"/>
  <c r="D33" i="1"/>
  <c r="D31" i="1"/>
  <c r="D30" i="1"/>
  <c r="D29" i="1"/>
  <c r="E34" i="1"/>
  <c r="E27" i="1"/>
  <c r="D26" i="1"/>
  <c r="D25" i="1"/>
  <c r="D24" i="1"/>
  <c r="D23" i="1"/>
  <c r="D21" i="1"/>
  <c r="D20" i="1"/>
  <c r="D19" i="1"/>
  <c r="D17" i="1"/>
  <c r="E17" i="1"/>
  <c r="D45" i="1" l="1"/>
  <c r="E46" i="1"/>
  <c r="E61" i="1" s="1"/>
  <c r="D48" i="1"/>
  <c r="D60" i="1" s="1"/>
  <c r="D27" i="1"/>
  <c r="D34" i="1"/>
  <c r="D46" i="1" l="1"/>
  <c r="D61" i="1" s="1"/>
</calcChain>
</file>

<file path=xl/sharedStrings.xml><?xml version="1.0" encoding="utf-8"?>
<sst xmlns="http://schemas.openxmlformats.org/spreadsheetml/2006/main" count="184" uniqueCount="81">
  <si>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</si>
  <si>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</si>
  <si>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</si>
  <si>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</si>
  <si>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</si>
  <si>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</si>
  <si>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</si>
  <si>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</si>
  <si>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</si>
  <si>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</si>
  <si>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</si>
  <si>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</si>
  <si>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</si>
  <si>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</si>
  <si>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</si>
  <si>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</si>
  <si>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</si>
  <si>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</si>
  <si>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</si>
  <si>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</si>
  <si>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</si>
  <si>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</si>
  <si>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</si>
  <si>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</si>
  <si>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</si>
  <si>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</si>
  <si>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</si>
  <si>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</si>
  <si>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</si>
  <si>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</si>
  <si>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</si>
  <si>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</si>
  <si>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</si>
  <si>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</si>
  <si>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</si>
  <si>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</si>
  <si>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</si>
  <si>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</si>
  <si>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</si>
  <si>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</si>
  <si>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</si>
  <si>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</si>
  <si>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</si>
  <si>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</si>
  <si>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</si>
  <si>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</si>
  <si>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</si>
  <si>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</si>
  <si>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</si>
  <si>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</si>
  <si>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</si>
  <si>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</si>
  <si>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22. Устройство детских площадок</t>
  </si>
  <si>
    <t xml:space="preserve">23. Частичный ремонт дворового покрытия. 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</si>
  <si>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</si>
  <si>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</si>
  <si>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</si>
  <si>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>ВСЕГО:</t>
  </si>
  <si>
    <t>4. Проведение технических осмотров и мелкий ремонт.</t>
  </si>
  <si>
    <t xml:space="preserve">                        "Утверждаю"</t>
  </si>
  <si>
    <t>25.Вознаграждение ОЕИРЦ за сбор и обработку платежей .</t>
  </si>
  <si>
    <t>27. Производственно-административные расходы и содержание АУП.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</si>
  <si>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</si>
  <si>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</si>
  <si>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>,</t>
  </si>
  <si>
    <t>26.Сверхнормативные расходы на ОДН за ресурсы</t>
  </si>
  <si>
    <t>Директор ООО "Дома Красивомечья"</t>
  </si>
  <si>
    <t>______________Н.Д.Дякина</t>
  </si>
  <si>
    <t>Стоимость 1 кв.м.   общей площади,                                       в руб.</t>
  </si>
  <si>
    <t>"____"_______________2022г.</t>
  </si>
  <si>
    <t>Перечень                                                                                                                                                                                        обязательных работ и услуг по содержанию и ремонту общего имущества собственников помещений в многоквартирном доме</t>
  </si>
  <si>
    <t xml:space="preserve"> </t>
  </si>
  <si>
    <t xml:space="preserve">              для МКД, признанных ветхими, аварийными и подлежащими сносу</t>
  </si>
  <si>
    <t xml:space="preserve">от "______"_____________2024 г. </t>
  </si>
  <si>
    <t>№ _______________</t>
  </si>
  <si>
    <t>к постановлению</t>
  </si>
  <si>
    <t>администрации МО г. Ефремов</t>
  </si>
  <si>
    <t xml:space="preserve">Перечень                                                                                                                                                                                         работ и услуг  по управлению многоквартирным домом,  работ и услуг по содержанию и ремонту общего имущества  в многоквартирном доме                                            </t>
  </si>
  <si>
    <t xml:space="preserve">* Работы, относящиеся к дополнительным видам работ, выполняемые за отдельную плату, согласно решения общего собрания собственников жилых помещений в многоквартирном доме </t>
  </si>
  <si>
    <t xml:space="preserve">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</si>
  <si>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 xml:space="preserve">Приложение 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</si>
</sst>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2" fontId="8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activeCell="D3" sqref="D3:E3"/>
    </sheetView>
  </sheetViews>
  <sheetFormatPr defaultRowHeight="14.4" x14ac:dyDescent="0.3"/>
  <cols>
    <col min="1" max="1" width="11.109375" customWidth="1"/>
    <col min="2" max="2" width="37.88671875" customWidth="1"/>
    <col min="3" max="3" width="29.44140625" customWidth="1"/>
    <col min="4" max="4" width="18.109375" customWidth="1"/>
    <col min="5" max="5" width="22.88671875" customWidth="1"/>
  </cols>
  <sheetData>
    <row r="1" spans="1:8" ht="17.399999999999999" x14ac:dyDescent="0.3">
      <c r="A1" s="11"/>
      <c r="B1" s="11"/>
      <c r="C1" s="11"/>
      <c r="D1" s="52" t="s">
        <v>80</v>
      </c>
      <c r="E1" s="52"/>
    </row>
    <row r="2" spans="1:8" ht="17.399999999999999" x14ac:dyDescent="0.3">
      <c r="A2" s="11"/>
      <c r="B2" s="11"/>
      <c r="C2" s="11"/>
      <c r="D2" s="52" t="s">
        <v>75</v>
      </c>
      <c r="E2" s="52"/>
    </row>
    <row r="3" spans="1:8" ht="17.399999999999999" x14ac:dyDescent="0.3">
      <c r="A3" s="11"/>
      <c r="B3" s="11"/>
      <c r="C3" s="11"/>
      <c r="D3" s="52" t="s">
        <v>76</v>
      </c>
      <c r="E3" s="52"/>
    </row>
    <row r="4" spans="1:8" ht="17.399999999999999" x14ac:dyDescent="0.3">
      <c r="A4" s="11"/>
      <c r="B4" s="11"/>
      <c r="C4" s="11"/>
      <c r="D4" s="52" t="s">
        <v>73</v>
      </c>
      <c r="E4" s="52"/>
    </row>
    <row r="5" spans="1:8" ht="17.399999999999999" x14ac:dyDescent="0.3">
      <c r="A5" s="11"/>
      <c r="B5" s="11"/>
      <c r="C5" s="11"/>
      <c r="D5" s="44"/>
      <c r="E5" s="46" t="s">
        <v>74</v>
      </c>
    </row>
    <row r="6" spans="1:8" x14ac:dyDescent="0.3">
      <c r="A6" s="11"/>
      <c r="B6" s="58" t="s">
        <v>77</v>
      </c>
      <c r="C6" s="58"/>
      <c r="D6" s="58"/>
      <c r="E6" s="58"/>
    </row>
    <row r="7" spans="1:8" x14ac:dyDescent="0.3">
      <c r="A7" s="11"/>
      <c r="B7" s="58"/>
      <c r="C7" s="58"/>
      <c r="D7" s="58"/>
      <c r="E7" s="58"/>
    </row>
    <row r="8" spans="1:8" ht="42.75" customHeight="1" x14ac:dyDescent="0.3">
      <c r="A8" s="11"/>
      <c r="B8" s="58"/>
      <c r="C8" s="58"/>
      <c r="D8" s="58"/>
      <c r="E8" s="58"/>
    </row>
    <row r="9" spans="1:8" ht="18" thickBot="1" x14ac:dyDescent="0.35">
      <c r="A9" s="11"/>
      <c r="B9" s="47" t="s">
        <v>72</v>
      </c>
      <c r="C9" s="45"/>
      <c r="D9" s="44"/>
      <c r="E9" s="44"/>
    </row>
    <row r="10" spans="1:8" x14ac:dyDescent="0.3">
      <c r="A10" s="11"/>
      <c r="B10" s="82" t="s">
        <v>0</v>
      </c>
      <c r="C10" s="82" t="s">
        <v>1</v>
      </c>
      <c r="D10" s="76" t="s">
        <v>68</v>
      </c>
      <c r="E10" s="77"/>
    </row>
    <row r="11" spans="1:8" x14ac:dyDescent="0.3">
      <c r="A11" s="11"/>
      <c r="B11" s="83"/>
      <c r="C11" s="83"/>
      <c r="D11" s="78"/>
      <c r="E11" s="79"/>
      <c r="H11" t="s">
        <v>71</v>
      </c>
    </row>
    <row r="12" spans="1:8" ht="15" thickBot="1" x14ac:dyDescent="0.35">
      <c r="A12" s="11"/>
      <c r="B12" s="83"/>
      <c r="C12" s="83"/>
      <c r="D12" s="80"/>
      <c r="E12" s="81"/>
    </row>
    <row r="13" spans="1:8" ht="15" thickBot="1" x14ac:dyDescent="0.35">
      <c r="A13" s="11"/>
      <c r="B13" s="84"/>
      <c r="C13" s="84"/>
      <c r="D13" s="13" t="s">
        <v>2</v>
      </c>
      <c r="E13" s="13" t="s">
        <v>3</v>
      </c>
    </row>
    <row r="14" spans="1:8" ht="15" thickBot="1" x14ac:dyDescent="0.35">
      <c r="A14" s="11"/>
      <c r="B14" s="56" t="s">
        <v>4</v>
      </c>
      <c r="C14" s="59"/>
      <c r="D14" s="59"/>
      <c r="E14" s="57"/>
    </row>
    <row r="15" spans="1:8" x14ac:dyDescent="0.3">
      <c r="A15" s="11"/>
      <c r="B15" s="71" t="s">
        <v>5</v>
      </c>
      <c r="C15" s="69" t="s">
        <v>6</v>
      </c>
      <c r="D15" s="86">
        <v>2.4</v>
      </c>
      <c r="E15" s="88">
        <v>0.31</v>
      </c>
      <c r="F15" s="53"/>
    </row>
    <row r="16" spans="1:8" ht="15" thickBot="1" x14ac:dyDescent="0.35">
      <c r="A16" s="11"/>
      <c r="B16" s="72"/>
      <c r="C16" s="85"/>
      <c r="D16" s="87"/>
      <c r="E16" s="89"/>
      <c r="F16" s="53"/>
    </row>
    <row r="17" spans="1:6" ht="15" thickBot="1" x14ac:dyDescent="0.35">
      <c r="A17" s="11"/>
      <c r="B17" s="56" t="s">
        <v>7</v>
      </c>
      <c r="C17" s="57"/>
      <c r="D17" s="14">
        <f>D15</f>
        <v>2.4</v>
      </c>
      <c r="E17" s="14">
        <f>E15</f>
        <v>0.31</v>
      </c>
      <c r="F17" s="2"/>
    </row>
    <row r="18" spans="1:6" ht="15" thickBot="1" x14ac:dyDescent="0.35">
      <c r="A18" s="11"/>
      <c r="B18" s="73" t="s">
        <v>8</v>
      </c>
      <c r="C18" s="74"/>
      <c r="D18" s="74"/>
      <c r="E18" s="75"/>
    </row>
    <row r="19" spans="1:6" ht="28.2" thickBot="1" x14ac:dyDescent="0.35">
      <c r="A19" s="11"/>
      <c r="B19" s="15" t="s">
        <v>9</v>
      </c>
      <c r="C19" s="13" t="s">
        <v>10</v>
      </c>
      <c r="D19" s="13">
        <f>E19*12</f>
        <v>5.76</v>
      </c>
      <c r="E19" s="13">
        <v>0.48</v>
      </c>
      <c r="F19" s="3"/>
    </row>
    <row r="20" spans="1:6" ht="15" thickBot="1" x14ac:dyDescent="0.35">
      <c r="A20" s="11"/>
      <c r="B20" s="15" t="s">
        <v>11</v>
      </c>
      <c r="C20" s="13" t="s">
        <v>12</v>
      </c>
      <c r="D20" s="13">
        <f t="shared" ref="D20:D26" si="0">E20*12</f>
        <v>3</v>
      </c>
      <c r="E20" s="13">
        <v>0.25</v>
      </c>
      <c r="F20" s="3"/>
    </row>
    <row r="21" spans="1:6" x14ac:dyDescent="0.3">
      <c r="A21" s="11"/>
      <c r="B21" s="69" t="s">
        <v>13</v>
      </c>
      <c r="C21" s="71" t="s">
        <v>14</v>
      </c>
      <c r="D21" s="71">
        <f t="shared" si="0"/>
        <v>1.7999999999999998</v>
      </c>
      <c r="E21" s="71">
        <v>0.15</v>
      </c>
      <c r="F21" s="54"/>
    </row>
    <row r="22" spans="1:6" ht="15" thickBot="1" x14ac:dyDescent="0.35">
      <c r="A22" s="11"/>
      <c r="B22" s="70"/>
      <c r="C22" s="72"/>
      <c r="D22" s="72"/>
      <c r="E22" s="72"/>
      <c r="F22" s="54"/>
    </row>
    <row r="23" spans="1:6" ht="28.2" thickBot="1" x14ac:dyDescent="0.35">
      <c r="A23" s="11"/>
      <c r="B23" s="15" t="s">
        <v>15</v>
      </c>
      <c r="C23" s="13" t="s">
        <v>16</v>
      </c>
      <c r="D23" s="13">
        <f t="shared" si="0"/>
        <v>6.24</v>
      </c>
      <c r="E23" s="13">
        <v>0.52</v>
      </c>
      <c r="F23" s="3"/>
    </row>
    <row r="24" spans="1:6" ht="42" thickBot="1" x14ac:dyDescent="0.35">
      <c r="A24" s="11"/>
      <c r="B24" s="15" t="s">
        <v>63</v>
      </c>
      <c r="C24" s="13" t="s">
        <v>17</v>
      </c>
      <c r="D24" s="13">
        <f t="shared" si="0"/>
        <v>1.6800000000000002</v>
      </c>
      <c r="E24" s="13">
        <v>0.14000000000000001</v>
      </c>
      <c r="F24" s="3"/>
    </row>
    <row r="25" spans="1:6" ht="28.2" thickBot="1" x14ac:dyDescent="0.35">
      <c r="A25" s="11"/>
      <c r="B25" s="16" t="s">
        <v>18</v>
      </c>
      <c r="C25" s="17" t="s">
        <v>17</v>
      </c>
      <c r="D25" s="18">
        <f t="shared" si="0"/>
        <v>1.92</v>
      </c>
      <c r="E25" s="17">
        <v>0.16</v>
      </c>
      <c r="F25" s="3"/>
    </row>
    <row r="26" spans="1:6" ht="15" thickBot="1" x14ac:dyDescent="0.35">
      <c r="A26" s="11"/>
      <c r="B26" s="19" t="s">
        <v>19</v>
      </c>
      <c r="C26" s="17" t="s">
        <v>20</v>
      </c>
      <c r="D26" s="13">
        <f t="shared" si="0"/>
        <v>2.2800000000000002</v>
      </c>
      <c r="E26" s="17">
        <v>0.19</v>
      </c>
      <c r="F26" s="3"/>
    </row>
    <row r="27" spans="1:6" ht="15" thickBot="1" x14ac:dyDescent="0.35">
      <c r="A27" s="11"/>
      <c r="B27" s="56" t="s">
        <v>7</v>
      </c>
      <c r="C27" s="57"/>
      <c r="D27" s="20">
        <f>SUM(D19:D26)</f>
        <v>22.68</v>
      </c>
      <c r="E27" s="20">
        <f>SUM(E19:E26)</f>
        <v>1.89</v>
      </c>
      <c r="F27" s="4"/>
    </row>
    <row r="28" spans="1:6" ht="15" thickBot="1" x14ac:dyDescent="0.35">
      <c r="A28" s="11"/>
      <c r="B28" s="66" t="s">
        <v>21</v>
      </c>
      <c r="C28" s="67"/>
      <c r="D28" s="67"/>
      <c r="E28" s="68"/>
    </row>
    <row r="29" spans="1:6" ht="42" thickBot="1" x14ac:dyDescent="0.35">
      <c r="A29" s="11"/>
      <c r="B29" s="15" t="s">
        <v>22</v>
      </c>
      <c r="C29" s="13" t="s">
        <v>17</v>
      </c>
      <c r="D29" s="13">
        <f>E29*12</f>
        <v>0.12</v>
      </c>
      <c r="E29" s="13">
        <v>0.01</v>
      </c>
      <c r="F29" s="3"/>
    </row>
    <row r="30" spans="1:6" ht="28.2" thickBot="1" x14ac:dyDescent="0.35">
      <c r="A30" s="11"/>
      <c r="B30" s="15" t="s">
        <v>23</v>
      </c>
      <c r="C30" s="13" t="s">
        <v>24</v>
      </c>
      <c r="D30" s="13">
        <f t="shared" ref="D30:D33" si="1">E30*12</f>
        <v>1.44</v>
      </c>
      <c r="E30" s="13">
        <v>0.12</v>
      </c>
      <c r="F30" s="5"/>
    </row>
    <row r="31" spans="1:6" ht="44.25" customHeight="1" x14ac:dyDescent="0.3">
      <c r="A31" s="11"/>
      <c r="B31" s="69" t="s">
        <v>25</v>
      </c>
      <c r="C31" s="71" t="s">
        <v>26</v>
      </c>
      <c r="D31" s="71">
        <f t="shared" si="1"/>
        <v>15.36</v>
      </c>
      <c r="E31" s="71">
        <v>1.28</v>
      </c>
      <c r="F31" s="55"/>
    </row>
    <row r="32" spans="1:6" ht="28.5" customHeight="1" thickBot="1" x14ac:dyDescent="0.35">
      <c r="A32" s="11"/>
      <c r="B32" s="70"/>
      <c r="C32" s="72"/>
      <c r="D32" s="72"/>
      <c r="E32" s="72"/>
      <c r="F32" s="55"/>
    </row>
    <row r="33" spans="1:9" ht="28.2" thickBot="1" x14ac:dyDescent="0.35">
      <c r="A33" s="11"/>
      <c r="B33" s="15" t="s">
        <v>27</v>
      </c>
      <c r="C33" s="13" t="s">
        <v>17</v>
      </c>
      <c r="D33" s="13">
        <f t="shared" si="1"/>
        <v>0.96</v>
      </c>
      <c r="E33" s="13">
        <v>0.08</v>
      </c>
      <c r="F33" s="5"/>
    </row>
    <row r="34" spans="1:9" ht="15" thickBot="1" x14ac:dyDescent="0.35">
      <c r="A34" s="11"/>
      <c r="B34" s="56" t="s">
        <v>7</v>
      </c>
      <c r="C34" s="57"/>
      <c r="D34" s="21">
        <f>SUM(D29:D33)</f>
        <v>17.88</v>
      </c>
      <c r="E34" s="21">
        <f>SUM(E29:E33)</f>
        <v>1.4900000000000002</v>
      </c>
      <c r="F34" s="6"/>
    </row>
    <row r="35" spans="1:9" ht="15" thickBot="1" x14ac:dyDescent="0.35">
      <c r="A35" s="11"/>
      <c r="B35" s="61" t="s">
        <v>58</v>
      </c>
      <c r="C35" s="62"/>
      <c r="D35" s="62"/>
      <c r="E35" s="63"/>
      <c r="F35" s="7"/>
    </row>
    <row r="36" spans="1:9" ht="69.599999999999994" thickBot="1" x14ac:dyDescent="0.35">
      <c r="A36" s="11"/>
      <c r="B36" s="15" t="s">
        <v>28</v>
      </c>
      <c r="C36" s="13" t="s">
        <v>29</v>
      </c>
      <c r="D36" s="13">
        <f>E36*12</f>
        <v>6.24</v>
      </c>
      <c r="E36" s="13">
        <v>0.52</v>
      </c>
      <c r="F36" s="5"/>
    </row>
    <row r="37" spans="1:9" ht="69.599999999999994" thickBot="1" x14ac:dyDescent="0.35">
      <c r="A37" s="11"/>
      <c r="B37" s="15" t="s">
        <v>30</v>
      </c>
      <c r="C37" s="13" t="s">
        <v>31</v>
      </c>
      <c r="D37" s="13">
        <f t="shared" ref="D37:D40" si="2">E37*12</f>
        <v>3.96</v>
      </c>
      <c r="E37" s="13">
        <v>0.33</v>
      </c>
      <c r="F37" s="5"/>
    </row>
    <row r="38" spans="1:9" ht="55.8" thickBot="1" x14ac:dyDescent="0.35">
      <c r="A38" s="11"/>
      <c r="B38" s="15" t="s">
        <v>32</v>
      </c>
      <c r="C38" s="13" t="s">
        <v>33</v>
      </c>
      <c r="D38" s="13">
        <f t="shared" si="2"/>
        <v>0.72</v>
      </c>
      <c r="E38" s="13">
        <v>0.06</v>
      </c>
      <c r="F38" s="5"/>
    </row>
    <row r="39" spans="1:9" ht="42" thickBot="1" x14ac:dyDescent="0.35">
      <c r="A39" s="11"/>
      <c r="B39" s="15" t="s">
        <v>34</v>
      </c>
      <c r="C39" s="13" t="s">
        <v>33</v>
      </c>
      <c r="D39" s="13">
        <f t="shared" si="2"/>
        <v>0.12</v>
      </c>
      <c r="E39" s="13">
        <v>0.01</v>
      </c>
      <c r="F39" s="5"/>
    </row>
    <row r="40" spans="1:9" ht="55.8" thickBot="1" x14ac:dyDescent="0.35">
      <c r="A40" s="11"/>
      <c r="B40" s="15" t="s">
        <v>35</v>
      </c>
      <c r="C40" s="13" t="s">
        <v>36</v>
      </c>
      <c r="D40" s="13">
        <f t="shared" si="2"/>
        <v>17.399999999999999</v>
      </c>
      <c r="E40" s="13">
        <v>1.45</v>
      </c>
      <c r="F40" s="5"/>
    </row>
    <row r="41" spans="1:9" ht="15" thickBot="1" x14ac:dyDescent="0.35">
      <c r="A41" s="11"/>
      <c r="B41" s="64" t="s">
        <v>7</v>
      </c>
      <c r="C41" s="65"/>
      <c r="D41" s="20">
        <f>E41*12</f>
        <v>28.44</v>
      </c>
      <c r="E41" s="20">
        <f>SUM(E36:E40)</f>
        <v>2.37</v>
      </c>
      <c r="F41" s="8"/>
    </row>
    <row r="42" spans="1:9" ht="15" thickBot="1" x14ac:dyDescent="0.35">
      <c r="A42" s="11"/>
      <c r="B42" s="56" t="s">
        <v>37</v>
      </c>
      <c r="C42" s="59"/>
      <c r="D42" s="59"/>
      <c r="E42" s="57"/>
      <c r="F42" s="7"/>
    </row>
    <row r="43" spans="1:9" ht="28.2" thickBot="1" x14ac:dyDescent="0.35">
      <c r="A43" s="11"/>
      <c r="B43" s="15" t="s">
        <v>38</v>
      </c>
      <c r="C43" s="13" t="s">
        <v>39</v>
      </c>
      <c r="D43" s="13">
        <f>E43*12</f>
        <v>40.08</v>
      </c>
      <c r="E43" s="13">
        <v>3.34</v>
      </c>
      <c r="F43" s="5"/>
    </row>
    <row r="44" spans="1:9" ht="69.599999999999994" thickBot="1" x14ac:dyDescent="0.35">
      <c r="A44" s="11"/>
      <c r="B44" s="15" t="s">
        <v>40</v>
      </c>
      <c r="C44" s="13" t="s">
        <v>39</v>
      </c>
      <c r="D44" s="18">
        <f>E44*12</f>
        <v>38.160000000000004</v>
      </c>
      <c r="E44" s="18">
        <v>3.18</v>
      </c>
      <c r="F44" s="9"/>
      <c r="I44" s="1"/>
    </row>
    <row r="45" spans="1:9" ht="15" thickBot="1" x14ac:dyDescent="0.35">
      <c r="A45" s="11"/>
      <c r="B45" s="64" t="s">
        <v>7</v>
      </c>
      <c r="C45" s="65"/>
      <c r="D45" s="20">
        <f>D43+D44</f>
        <v>78.240000000000009</v>
      </c>
      <c r="E45" s="20">
        <f>E43+E44</f>
        <v>6.52</v>
      </c>
      <c r="F45" s="8"/>
    </row>
    <row r="46" spans="1:9" ht="15" thickBot="1" x14ac:dyDescent="0.35">
      <c r="A46" s="11"/>
      <c r="B46" s="64" t="s">
        <v>41</v>
      </c>
      <c r="C46" s="65"/>
      <c r="D46" s="20">
        <f>D17+D27+D34+D41+D45</f>
        <v>149.63999999999999</v>
      </c>
      <c r="E46" s="20">
        <f>E17+E27+E34+E41+E45</f>
        <v>12.58</v>
      </c>
      <c r="F46" s="8"/>
    </row>
    <row r="47" spans="1:9" ht="15" thickBot="1" x14ac:dyDescent="0.35">
      <c r="A47" s="11"/>
      <c r="B47" s="56" t="s">
        <v>42</v>
      </c>
      <c r="C47" s="59"/>
      <c r="D47" s="59"/>
      <c r="E47" s="57"/>
      <c r="F47" s="7"/>
    </row>
    <row r="48" spans="1:9" ht="28.2" thickBot="1" x14ac:dyDescent="0.35">
      <c r="A48" s="11"/>
      <c r="B48" s="22" t="s">
        <v>62</v>
      </c>
      <c r="C48" s="23"/>
      <c r="D48" s="18">
        <f>D49+D50+D51</f>
        <v>12.72</v>
      </c>
      <c r="E48" s="18">
        <f>E49+E50+E51</f>
        <v>1.06</v>
      </c>
      <c r="F48" s="9"/>
    </row>
    <row r="49" spans="1:15" ht="28.2" thickBot="1" x14ac:dyDescent="0.35">
      <c r="A49" s="11"/>
      <c r="B49" s="24" t="s">
        <v>43</v>
      </c>
      <c r="C49" s="25" t="s">
        <v>44</v>
      </c>
      <c r="D49" s="26">
        <f>E49*12</f>
        <v>0.72</v>
      </c>
      <c r="E49" s="26">
        <v>0.06</v>
      </c>
      <c r="F49" s="10"/>
      <c r="O49">
        <f>J63</f>
        <v>0</v>
      </c>
    </row>
    <row r="50" spans="1:15" ht="42" thickBot="1" x14ac:dyDescent="0.35">
      <c r="A50" s="11"/>
      <c r="B50" s="24" t="s">
        <v>45</v>
      </c>
      <c r="C50" s="25" t="s">
        <v>36</v>
      </c>
      <c r="D50" s="26">
        <f t="shared" ref="D50:D59" si="3">E50*12</f>
        <v>2.7600000000000002</v>
      </c>
      <c r="E50" s="26">
        <v>0.23</v>
      </c>
      <c r="F50" s="10"/>
    </row>
    <row r="51" spans="1:15" ht="28.2" thickBot="1" x14ac:dyDescent="0.35">
      <c r="A51" s="11"/>
      <c r="B51" s="24" t="s">
        <v>46</v>
      </c>
      <c r="C51" s="25" t="s">
        <v>47</v>
      </c>
      <c r="D51" s="26">
        <f t="shared" si="3"/>
        <v>9.24</v>
      </c>
      <c r="E51" s="26">
        <v>0.77</v>
      </c>
      <c r="F51" s="10"/>
    </row>
    <row r="52" spans="1:15" ht="15" thickBot="1" x14ac:dyDescent="0.35">
      <c r="A52" s="11"/>
      <c r="B52" s="22" t="s">
        <v>48</v>
      </c>
      <c r="C52" s="23" t="s">
        <v>49</v>
      </c>
      <c r="D52" s="18">
        <f t="shared" si="3"/>
        <v>3</v>
      </c>
      <c r="E52" s="18">
        <v>0.25</v>
      </c>
      <c r="F52" s="9"/>
    </row>
    <row r="53" spans="1:15" ht="28.2" thickBot="1" x14ac:dyDescent="0.35">
      <c r="A53" s="11"/>
      <c r="B53" s="22" t="s">
        <v>50</v>
      </c>
      <c r="C53" s="23" t="s">
        <v>49</v>
      </c>
      <c r="D53" s="20" t="s">
        <v>51</v>
      </c>
      <c r="E53" s="20" t="s">
        <v>51</v>
      </c>
      <c r="F53" s="8"/>
    </row>
    <row r="54" spans="1:15" ht="15" thickBot="1" x14ac:dyDescent="0.35">
      <c r="A54" s="11"/>
      <c r="B54" s="22" t="s">
        <v>52</v>
      </c>
      <c r="C54" s="23" t="s">
        <v>49</v>
      </c>
      <c r="D54" s="20" t="s">
        <v>51</v>
      </c>
      <c r="E54" s="20" t="s">
        <v>51</v>
      </c>
      <c r="F54" s="8"/>
    </row>
    <row r="55" spans="1:15" ht="28.2" thickBot="1" x14ac:dyDescent="0.35">
      <c r="A55" s="11"/>
      <c r="B55" s="22" t="s">
        <v>53</v>
      </c>
      <c r="C55" s="27" t="s">
        <v>17</v>
      </c>
      <c r="D55" s="18">
        <f t="shared" si="3"/>
        <v>0.72</v>
      </c>
      <c r="E55" s="18">
        <v>0.06</v>
      </c>
      <c r="F55" s="9"/>
    </row>
    <row r="56" spans="1:15" ht="15" hidden="1" thickBot="1" x14ac:dyDescent="0.35">
      <c r="A56" s="11"/>
      <c r="B56" s="15"/>
      <c r="C56" s="13"/>
      <c r="D56" s="18"/>
      <c r="E56" s="18"/>
      <c r="F56" s="9"/>
    </row>
    <row r="57" spans="1:15" ht="28.2" thickBot="1" x14ac:dyDescent="0.35">
      <c r="A57" s="11"/>
      <c r="B57" s="15" t="s">
        <v>60</v>
      </c>
      <c r="C57" s="13" t="s">
        <v>36</v>
      </c>
      <c r="D57" s="18">
        <f t="shared" si="3"/>
        <v>15.600000000000001</v>
      </c>
      <c r="E57" s="18">
        <v>1.3</v>
      </c>
      <c r="F57" s="9"/>
    </row>
    <row r="58" spans="1:15" ht="15" hidden="1" thickBot="1" x14ac:dyDescent="0.35">
      <c r="A58" s="11"/>
      <c r="B58" s="15"/>
      <c r="C58" s="13"/>
      <c r="D58" s="18"/>
      <c r="E58" s="18"/>
      <c r="F58" s="9"/>
    </row>
    <row r="59" spans="1:15" ht="42" thickBot="1" x14ac:dyDescent="0.35">
      <c r="A59" s="11"/>
      <c r="B59" s="15" t="s">
        <v>61</v>
      </c>
      <c r="C59" s="13" t="s">
        <v>36</v>
      </c>
      <c r="D59" s="18">
        <f t="shared" si="3"/>
        <v>45</v>
      </c>
      <c r="E59" s="18">
        <v>3.75</v>
      </c>
      <c r="F59" s="9"/>
      <c r="J59" t="s">
        <v>64</v>
      </c>
    </row>
    <row r="60" spans="1:15" ht="15" thickBot="1" x14ac:dyDescent="0.35">
      <c r="A60" s="11"/>
      <c r="B60" s="56" t="s">
        <v>7</v>
      </c>
      <c r="C60" s="57"/>
      <c r="D60" s="28">
        <f>D48+D52+D55+D56+D57+D58+D59</f>
        <v>77.040000000000006</v>
      </c>
      <c r="E60" s="28">
        <f>E48+E52+E55+E56+E57+E58+E59</f>
        <v>6.42</v>
      </c>
      <c r="F60" s="6"/>
    </row>
    <row r="61" spans="1:15" ht="15" thickBot="1" x14ac:dyDescent="0.35">
      <c r="A61" s="11"/>
      <c r="B61" s="56" t="s">
        <v>57</v>
      </c>
      <c r="C61" s="57"/>
      <c r="D61" s="21">
        <f>D46+D60</f>
        <v>226.68</v>
      </c>
      <c r="E61" s="14">
        <f>E46+E60</f>
        <v>19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60" t="s">
        <v>54</v>
      </c>
      <c r="C63" s="60"/>
      <c r="D63" s="60"/>
      <c r="E63" s="60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60" t="s">
        <v>55</v>
      </c>
      <c r="C65" s="60"/>
      <c r="D65" s="60"/>
      <c r="E65" s="60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60" t="s">
        <v>56</v>
      </c>
      <c r="C67" s="60"/>
      <c r="D67" s="60"/>
      <c r="E67" s="60"/>
    </row>
    <row r="68" spans="1:5" ht="51" customHeight="1" x14ac:dyDescent="0.35">
      <c r="A68" s="11"/>
      <c r="B68" s="50" t="s">
        <v>78</v>
      </c>
      <c r="C68" s="50"/>
      <c r="D68" s="50"/>
      <c r="E68" s="50"/>
    </row>
    <row r="69" spans="1:5" ht="15" customHeight="1" x14ac:dyDescent="0.35">
      <c r="A69" s="11"/>
      <c r="B69" s="48"/>
      <c r="C69" s="48"/>
      <c r="D69" s="48"/>
      <c r="E69" s="48"/>
    </row>
    <row r="70" spans="1:5" ht="16.5" customHeight="1" x14ac:dyDescent="0.35">
      <c r="A70" s="11"/>
      <c r="B70" s="51" t="s">
        <v>55</v>
      </c>
      <c r="C70" s="51"/>
      <c r="D70" s="51"/>
      <c r="E70" s="51"/>
    </row>
    <row r="71" spans="1:5" ht="15.75" customHeight="1" x14ac:dyDescent="0.35">
      <c r="A71" s="11"/>
      <c r="B71" s="49"/>
      <c r="C71" s="49"/>
      <c r="D71" s="49"/>
      <c r="E71" s="49"/>
    </row>
    <row r="72" spans="1:5" ht="61.5" customHeight="1" x14ac:dyDescent="0.35">
      <c r="A72" s="11"/>
      <c r="B72" s="51" t="s">
        <v>79</v>
      </c>
      <c r="C72" s="51"/>
      <c r="D72" s="51"/>
      <c r="E72" s="51"/>
    </row>
  </sheetData>
  <mergeCells count="43">
    <mergeCell ref="D10:E12"/>
    <mergeCell ref="C10:C13"/>
    <mergeCell ref="B10:B13"/>
    <mergeCell ref="B14:E14"/>
    <mergeCell ref="C15:C16"/>
    <mergeCell ref="D15:D16"/>
    <mergeCell ref="E15:E16"/>
    <mergeCell ref="B15:B16"/>
    <mergeCell ref="B18:E18"/>
    <mergeCell ref="B21:B22"/>
    <mergeCell ref="C21:C22"/>
    <mergeCell ref="D21:D22"/>
    <mergeCell ref="E21:E22"/>
    <mergeCell ref="B27:C27"/>
    <mergeCell ref="B28:E28"/>
    <mergeCell ref="B31:B32"/>
    <mergeCell ref="C31:C32"/>
    <mergeCell ref="D31:D32"/>
    <mergeCell ref="E31:E32"/>
    <mergeCell ref="B65:E65"/>
    <mergeCell ref="B67:E67"/>
    <mergeCell ref="B34:C34"/>
    <mergeCell ref="B35:E35"/>
    <mergeCell ref="B41:C41"/>
    <mergeCell ref="B42:E42"/>
    <mergeCell ref="B45:C45"/>
    <mergeCell ref="B46:C46"/>
    <mergeCell ref="B68:E68"/>
    <mergeCell ref="B70:E70"/>
    <mergeCell ref="B72:E72"/>
    <mergeCell ref="D1:E1"/>
    <mergeCell ref="F15:F16"/>
    <mergeCell ref="F21:F22"/>
    <mergeCell ref="F31:F32"/>
    <mergeCell ref="B17:C17"/>
    <mergeCell ref="B6:E8"/>
    <mergeCell ref="D2:E2"/>
    <mergeCell ref="D3:E3"/>
    <mergeCell ref="D4:E4"/>
    <mergeCell ref="B47:E47"/>
    <mergeCell ref="B60:C60"/>
    <mergeCell ref="B61:C61"/>
    <mergeCell ref="B63:E63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44" workbookViewId="0">
      <selection activeCell="C19" sqref="C1:J1048576"/>
    </sheetView>
  </sheetViews>
  <sheetFormatPr defaultRowHeight="14.4" x14ac:dyDescent="0.3"/>
  <cols>
    <col min="1" max="1" width="4" customWidth="1"/>
    <col min="2" max="2" width="44.88671875" customWidth="1"/>
    <col min="3" max="3" width="47.109375" customWidth="1"/>
    <col min="4" max="4" width="18.109375" customWidth="1"/>
    <col min="5" max="5" width="22.88671875" customWidth="1"/>
    <col min="6" max="6" width="9.109375" customWidth="1"/>
  </cols>
  <sheetData>
    <row r="1" spans="1:6" ht="15.6" x14ac:dyDescent="0.3">
      <c r="A1" s="11"/>
      <c r="B1" s="11"/>
      <c r="C1" s="11"/>
      <c r="D1" s="103" t="s">
        <v>59</v>
      </c>
      <c r="E1" s="103"/>
    </row>
    <row r="2" spans="1:6" ht="15.6" x14ac:dyDescent="0.3">
      <c r="A2" s="11"/>
      <c r="B2" s="11"/>
      <c r="C2" s="11"/>
      <c r="D2" s="104" t="s">
        <v>66</v>
      </c>
      <c r="E2" s="104"/>
    </row>
    <row r="3" spans="1:6" ht="15.6" x14ac:dyDescent="0.3">
      <c r="A3" s="11"/>
      <c r="B3" s="11"/>
      <c r="C3" s="11"/>
      <c r="D3" s="104" t="s">
        <v>67</v>
      </c>
      <c r="E3" s="104"/>
    </row>
    <row r="4" spans="1:6" ht="15.6" x14ac:dyDescent="0.3">
      <c r="A4" s="11"/>
      <c r="B4" s="11"/>
      <c r="C4" s="11"/>
      <c r="D4" s="104" t="s">
        <v>69</v>
      </c>
      <c r="E4" s="104"/>
    </row>
    <row r="5" spans="1:6" x14ac:dyDescent="0.3">
      <c r="A5" s="11"/>
      <c r="B5" s="11"/>
      <c r="C5" s="11"/>
      <c r="D5" s="11"/>
      <c r="E5" s="11"/>
    </row>
    <row r="6" spans="1:6" x14ac:dyDescent="0.3">
      <c r="A6" s="11"/>
      <c r="B6" s="105" t="s">
        <v>70</v>
      </c>
      <c r="C6" s="105"/>
      <c r="D6" s="105"/>
      <c r="E6" s="105"/>
    </row>
    <row r="7" spans="1:6" x14ac:dyDescent="0.3">
      <c r="A7" s="11"/>
      <c r="B7" s="105"/>
      <c r="C7" s="105"/>
      <c r="D7" s="105"/>
      <c r="E7" s="105"/>
    </row>
    <row r="8" spans="1:6" ht="42.75" customHeight="1" x14ac:dyDescent="0.3">
      <c r="A8" s="11"/>
      <c r="B8" s="105"/>
      <c r="C8" s="105"/>
      <c r="D8" s="105"/>
      <c r="E8" s="105"/>
    </row>
    <row r="9" spans="1:6" x14ac:dyDescent="0.3">
      <c r="A9" s="11"/>
      <c r="B9" s="11"/>
      <c r="C9" s="11"/>
      <c r="D9" s="11"/>
      <c r="E9" s="11"/>
    </row>
    <row r="10" spans="1:6" x14ac:dyDescent="0.3">
      <c r="A10" s="11"/>
      <c r="B10" s="106" t="s">
        <v>0</v>
      </c>
      <c r="C10" s="106" t="s">
        <v>1</v>
      </c>
      <c r="D10" s="102" t="s">
        <v>68</v>
      </c>
      <c r="E10" s="107"/>
    </row>
    <row r="11" spans="1:6" x14ac:dyDescent="0.3">
      <c r="A11" s="11"/>
      <c r="B11" s="106"/>
      <c r="C11" s="106"/>
      <c r="D11" s="107"/>
      <c r="E11" s="107"/>
    </row>
    <row r="12" spans="1:6" x14ac:dyDescent="0.3">
      <c r="A12" s="11"/>
      <c r="B12" s="106"/>
      <c r="C12" s="106"/>
      <c r="D12" s="107"/>
      <c r="E12" s="107"/>
    </row>
    <row r="13" spans="1:6" x14ac:dyDescent="0.3">
      <c r="A13" s="11"/>
      <c r="B13" s="106"/>
      <c r="C13" s="106"/>
      <c r="D13" s="29" t="s">
        <v>2</v>
      </c>
      <c r="E13" s="29" t="s">
        <v>3</v>
      </c>
    </row>
    <row r="14" spans="1:6" x14ac:dyDescent="0.3">
      <c r="A14" s="11"/>
      <c r="B14" s="92" t="s">
        <v>4</v>
      </c>
      <c r="C14" s="93"/>
      <c r="D14" s="30"/>
      <c r="E14" s="30"/>
    </row>
    <row r="15" spans="1:6" ht="36" customHeight="1" x14ac:dyDescent="0.3">
      <c r="A15" s="11"/>
      <c r="B15" s="41" t="s">
        <v>5</v>
      </c>
      <c r="C15" s="41" t="s">
        <v>6</v>
      </c>
      <c r="D15" s="100">
        <v>2.4</v>
      </c>
      <c r="E15" s="100">
        <v>0.2</v>
      </c>
      <c r="F15" s="53"/>
    </row>
    <row r="16" spans="1:6" ht="30" hidden="1" customHeight="1" x14ac:dyDescent="0.3">
      <c r="A16" s="11"/>
      <c r="B16" s="42"/>
      <c r="C16" s="43"/>
      <c r="D16" s="100"/>
      <c r="E16" s="100"/>
      <c r="F16" s="53"/>
    </row>
    <row r="17" spans="1:6" hidden="1" x14ac:dyDescent="0.3">
      <c r="A17" s="11"/>
      <c r="B17" s="30" t="s">
        <v>7</v>
      </c>
      <c r="C17" s="30"/>
      <c r="D17" s="31">
        <f>D15</f>
        <v>2.4</v>
      </c>
      <c r="E17" s="31">
        <f>E15</f>
        <v>0.2</v>
      </c>
      <c r="F17" s="2"/>
    </row>
    <row r="18" spans="1:6" ht="27.75" customHeight="1" x14ac:dyDescent="0.3">
      <c r="A18" s="11"/>
      <c r="B18" s="97" t="s">
        <v>8</v>
      </c>
      <c r="C18" s="98"/>
      <c r="D18" s="98"/>
      <c r="E18" s="99"/>
    </row>
    <row r="19" spans="1:6" ht="27.6" x14ac:dyDescent="0.3">
      <c r="A19" s="11"/>
      <c r="B19" s="32" t="s">
        <v>9</v>
      </c>
      <c r="C19" s="29" t="s">
        <v>10</v>
      </c>
      <c r="D19" s="29">
        <f>E19*12</f>
        <v>4.4399999999999995</v>
      </c>
      <c r="E19" s="29">
        <v>0.37</v>
      </c>
      <c r="F19" s="3"/>
    </row>
    <row r="20" spans="1:6" x14ac:dyDescent="0.3">
      <c r="A20" s="11"/>
      <c r="B20" s="32" t="s">
        <v>11</v>
      </c>
      <c r="C20" s="29" t="s">
        <v>12</v>
      </c>
      <c r="D20" s="29">
        <f t="shared" ref="D20:D26" si="0">E20*12</f>
        <v>1.6800000000000002</v>
      </c>
      <c r="E20" s="29">
        <v>0.14000000000000001</v>
      </c>
      <c r="F20" s="3"/>
    </row>
    <row r="21" spans="1:6" x14ac:dyDescent="0.3">
      <c r="A21" s="11"/>
      <c r="B21" s="101" t="s">
        <v>13</v>
      </c>
      <c r="C21" s="102" t="s">
        <v>14</v>
      </c>
      <c r="D21" s="102">
        <f t="shared" si="0"/>
        <v>0.48</v>
      </c>
      <c r="E21" s="102">
        <v>0.04</v>
      </c>
      <c r="F21" s="54"/>
    </row>
    <row r="22" spans="1:6" x14ac:dyDescent="0.3">
      <c r="A22" s="11"/>
      <c r="B22" s="101"/>
      <c r="C22" s="102"/>
      <c r="D22" s="102"/>
      <c r="E22" s="102"/>
      <c r="F22" s="54"/>
    </row>
    <row r="23" spans="1:6" ht="27.6" x14ac:dyDescent="0.3">
      <c r="A23" s="11"/>
      <c r="B23" s="32" t="s">
        <v>15</v>
      </c>
      <c r="C23" s="29" t="s">
        <v>16</v>
      </c>
      <c r="D23" s="29">
        <f t="shared" si="0"/>
        <v>4.92</v>
      </c>
      <c r="E23" s="29">
        <v>0.41</v>
      </c>
      <c r="F23" s="3"/>
    </row>
    <row r="24" spans="1:6" ht="41.4" x14ac:dyDescent="0.3">
      <c r="A24" s="11"/>
      <c r="B24" s="32" t="s">
        <v>63</v>
      </c>
      <c r="C24" s="29" t="s">
        <v>17</v>
      </c>
      <c r="D24" s="29">
        <f t="shared" si="0"/>
        <v>0.36</v>
      </c>
      <c r="E24" s="29">
        <v>0.03</v>
      </c>
      <c r="F24" s="3"/>
    </row>
    <row r="25" spans="1:6" ht="27.6" x14ac:dyDescent="0.3">
      <c r="A25" s="11"/>
      <c r="B25" s="32" t="s">
        <v>18</v>
      </c>
      <c r="C25" s="29" t="s">
        <v>17</v>
      </c>
      <c r="D25" s="33">
        <f t="shared" si="0"/>
        <v>0.60000000000000009</v>
      </c>
      <c r="E25" s="29">
        <v>0.05</v>
      </c>
      <c r="F25" s="3"/>
    </row>
    <row r="26" spans="1:6" x14ac:dyDescent="0.3">
      <c r="A26" s="11"/>
      <c r="B26" s="34" t="s">
        <v>19</v>
      </c>
      <c r="C26" s="29" t="s">
        <v>20</v>
      </c>
      <c r="D26" s="29">
        <f t="shared" si="0"/>
        <v>0.24</v>
      </c>
      <c r="E26" s="29">
        <v>0.02</v>
      </c>
      <c r="F26" s="3"/>
    </row>
    <row r="27" spans="1:6" hidden="1" x14ac:dyDescent="0.3">
      <c r="A27" s="11"/>
      <c r="B27" s="30" t="s">
        <v>7</v>
      </c>
      <c r="C27" s="30"/>
      <c r="D27" s="35">
        <f>SUM(D19:D26)</f>
        <v>12.719999999999999</v>
      </c>
      <c r="E27" s="35">
        <f>SUM(E19:E26)</f>
        <v>1.06</v>
      </c>
      <c r="F27" s="4"/>
    </row>
    <row r="28" spans="1:6" x14ac:dyDescent="0.3">
      <c r="A28" s="11"/>
      <c r="B28" s="94" t="s">
        <v>21</v>
      </c>
      <c r="C28" s="95"/>
      <c r="D28" s="36"/>
      <c r="E28" s="36"/>
    </row>
    <row r="29" spans="1:6" ht="27.6" x14ac:dyDescent="0.3">
      <c r="A29" s="11"/>
      <c r="B29" s="32" t="s">
        <v>22</v>
      </c>
      <c r="C29" s="29" t="s">
        <v>17</v>
      </c>
      <c r="D29" s="29">
        <f>E29*12</f>
        <v>0.12</v>
      </c>
      <c r="E29" s="29">
        <v>0.01</v>
      </c>
      <c r="F29" s="3"/>
    </row>
    <row r="30" spans="1:6" ht="27.6" x14ac:dyDescent="0.3">
      <c r="A30" s="11"/>
      <c r="B30" s="32" t="s">
        <v>23</v>
      </c>
      <c r="C30" s="29" t="s">
        <v>24</v>
      </c>
      <c r="D30" s="29">
        <f t="shared" ref="D30:D33" si="1">E30*12</f>
        <v>1.44</v>
      </c>
      <c r="E30" s="29">
        <v>0.12</v>
      </c>
      <c r="F30" s="5"/>
    </row>
    <row r="31" spans="1:6" ht="44.25" customHeight="1" x14ac:dyDescent="0.3">
      <c r="A31" s="11"/>
      <c r="B31" s="101" t="s">
        <v>25</v>
      </c>
      <c r="C31" s="102" t="s">
        <v>26</v>
      </c>
      <c r="D31" s="102">
        <f t="shared" si="1"/>
        <v>10.56</v>
      </c>
      <c r="E31" s="102">
        <v>0.88</v>
      </c>
      <c r="F31" s="55"/>
    </row>
    <row r="32" spans="1:6" ht="28.5" customHeight="1" x14ac:dyDescent="0.3">
      <c r="A32" s="11"/>
      <c r="B32" s="101"/>
      <c r="C32" s="102"/>
      <c r="D32" s="102"/>
      <c r="E32" s="102"/>
      <c r="F32" s="55"/>
    </row>
    <row r="33" spans="1:9" ht="27.6" x14ac:dyDescent="0.3">
      <c r="A33" s="11"/>
      <c r="B33" s="32" t="s">
        <v>27</v>
      </c>
      <c r="C33" s="29" t="s">
        <v>17</v>
      </c>
      <c r="D33" s="29">
        <f t="shared" si="1"/>
        <v>0.96</v>
      </c>
      <c r="E33" s="29">
        <v>0.08</v>
      </c>
      <c r="F33" s="5"/>
    </row>
    <row r="34" spans="1:9" hidden="1" x14ac:dyDescent="0.3">
      <c r="A34" s="11"/>
      <c r="B34" s="30" t="s">
        <v>7</v>
      </c>
      <c r="C34" s="30"/>
      <c r="D34" s="30">
        <f>SUM(D29:D33)</f>
        <v>13.080000000000002</v>
      </c>
      <c r="E34" s="30">
        <f>SUM(E29:E33)</f>
        <v>1.0900000000000001</v>
      </c>
      <c r="F34" s="6"/>
    </row>
    <row r="35" spans="1:9" x14ac:dyDescent="0.3">
      <c r="A35" s="11"/>
      <c r="B35" s="92" t="s">
        <v>58</v>
      </c>
      <c r="C35" s="93"/>
      <c r="D35" s="30"/>
      <c r="E35" s="30"/>
      <c r="F35" s="7"/>
    </row>
    <row r="36" spans="1:9" ht="55.2" x14ac:dyDescent="0.3">
      <c r="A36" s="11"/>
      <c r="B36" s="32" t="s">
        <v>28</v>
      </c>
      <c r="C36" s="29" t="s">
        <v>29</v>
      </c>
      <c r="D36" s="29">
        <f>E36*12</f>
        <v>6</v>
      </c>
      <c r="E36" s="29">
        <v>0.5</v>
      </c>
      <c r="F36" s="5"/>
    </row>
    <row r="37" spans="1:9" ht="69" x14ac:dyDescent="0.3">
      <c r="A37" s="11"/>
      <c r="B37" s="32" t="s">
        <v>30</v>
      </c>
      <c r="C37" s="29" t="s">
        <v>31</v>
      </c>
      <c r="D37" s="29">
        <f t="shared" ref="D37:D40" si="2">E37*12</f>
        <v>3.96</v>
      </c>
      <c r="E37" s="29">
        <v>0.33</v>
      </c>
      <c r="F37" s="5"/>
    </row>
    <row r="38" spans="1:9" ht="41.4" x14ac:dyDescent="0.3">
      <c r="A38" s="11"/>
      <c r="B38" s="32" t="s">
        <v>32</v>
      </c>
      <c r="C38" s="29" t="s">
        <v>33</v>
      </c>
      <c r="D38" s="29">
        <f t="shared" si="2"/>
        <v>0.72</v>
      </c>
      <c r="E38" s="29">
        <v>0.06</v>
      </c>
      <c r="F38" s="5"/>
    </row>
    <row r="39" spans="1:9" ht="41.4" x14ac:dyDescent="0.3">
      <c r="A39" s="11"/>
      <c r="B39" s="32" t="s">
        <v>34</v>
      </c>
      <c r="C39" s="29" t="s">
        <v>33</v>
      </c>
      <c r="D39" s="29">
        <f t="shared" si="2"/>
        <v>0.12</v>
      </c>
      <c r="E39" s="29">
        <v>0.01</v>
      </c>
      <c r="F39" s="5"/>
    </row>
    <row r="40" spans="1:9" ht="55.2" x14ac:dyDescent="0.3">
      <c r="A40" s="11"/>
      <c r="B40" s="32" t="s">
        <v>35</v>
      </c>
      <c r="C40" s="29" t="s">
        <v>36</v>
      </c>
      <c r="D40" s="29">
        <f t="shared" si="2"/>
        <v>8.16</v>
      </c>
      <c r="E40" s="29">
        <v>0.68</v>
      </c>
      <c r="F40" s="5"/>
    </row>
    <row r="41" spans="1:9" hidden="1" x14ac:dyDescent="0.3">
      <c r="A41" s="11"/>
      <c r="B41" s="35" t="s">
        <v>7</v>
      </c>
      <c r="C41" s="35"/>
      <c r="D41" s="35">
        <f>E41*12</f>
        <v>18.96</v>
      </c>
      <c r="E41" s="35">
        <f>SUM(E36:E40)</f>
        <v>1.58</v>
      </c>
      <c r="F41" s="8"/>
    </row>
    <row r="42" spans="1:9" x14ac:dyDescent="0.3">
      <c r="A42" s="11"/>
      <c r="B42" s="30" t="s">
        <v>37</v>
      </c>
      <c r="C42" s="30"/>
      <c r="D42" s="30"/>
      <c r="E42" s="30"/>
      <c r="F42" s="7"/>
    </row>
    <row r="43" spans="1:9" ht="27.6" x14ac:dyDescent="0.3">
      <c r="A43" s="11"/>
      <c r="B43" s="32" t="s">
        <v>38</v>
      </c>
      <c r="C43" s="29" t="s">
        <v>39</v>
      </c>
      <c r="D43" s="29">
        <f>E43*12</f>
        <v>45.839999999999996</v>
      </c>
      <c r="E43" s="29">
        <v>3.82</v>
      </c>
      <c r="F43" s="5"/>
    </row>
    <row r="44" spans="1:9" ht="55.2" x14ac:dyDescent="0.3">
      <c r="A44" s="11"/>
      <c r="B44" s="32" t="s">
        <v>40</v>
      </c>
      <c r="C44" s="29" t="s">
        <v>39</v>
      </c>
      <c r="D44" s="33">
        <f>E44*12</f>
        <v>44.04</v>
      </c>
      <c r="E44" s="33">
        <v>3.67</v>
      </c>
      <c r="F44" s="9"/>
      <c r="I44" s="1"/>
    </row>
    <row r="45" spans="1:9" hidden="1" x14ac:dyDescent="0.3">
      <c r="A45" s="11"/>
      <c r="B45" s="96" t="s">
        <v>7</v>
      </c>
      <c r="C45" s="96"/>
      <c r="D45" s="35">
        <f>D43+D44</f>
        <v>89.88</v>
      </c>
      <c r="E45" s="35">
        <f>E43+E44</f>
        <v>7.49</v>
      </c>
      <c r="F45" s="8"/>
    </row>
    <row r="46" spans="1:9" hidden="1" x14ac:dyDescent="0.3">
      <c r="A46" s="11"/>
      <c r="B46" s="96" t="s">
        <v>41</v>
      </c>
      <c r="C46" s="96"/>
      <c r="D46" s="35">
        <f>D17+D27+D34+D41+D45</f>
        <v>137.04</v>
      </c>
      <c r="E46" s="35">
        <f>E17+E27+E34+E41+E45</f>
        <v>11.42</v>
      </c>
      <c r="F46" s="8"/>
    </row>
    <row r="47" spans="1:9" x14ac:dyDescent="0.3">
      <c r="A47" s="11"/>
      <c r="B47" s="30" t="s">
        <v>42</v>
      </c>
      <c r="C47" s="30"/>
      <c r="D47" s="30"/>
      <c r="E47" s="30"/>
      <c r="F47" s="7"/>
    </row>
    <row r="48" spans="1:9" ht="27.6" x14ac:dyDescent="0.3">
      <c r="A48" s="11"/>
      <c r="B48" s="34" t="s">
        <v>62</v>
      </c>
      <c r="C48" s="34"/>
      <c r="D48" s="33">
        <f>D49+D50+D51</f>
        <v>8.64</v>
      </c>
      <c r="E48" s="33">
        <f>E49+E50+E51</f>
        <v>0.72</v>
      </c>
      <c r="F48" s="9"/>
    </row>
    <row r="49" spans="1:15" ht="27.6" x14ac:dyDescent="0.3">
      <c r="A49" s="11"/>
      <c r="B49" s="37" t="s">
        <v>43</v>
      </c>
      <c r="C49" s="38" t="s">
        <v>44</v>
      </c>
      <c r="D49" s="39">
        <f>E49*12</f>
        <v>0.72</v>
      </c>
      <c r="E49" s="39">
        <v>0.06</v>
      </c>
      <c r="F49" s="10"/>
      <c r="O49">
        <f>J63</f>
        <v>0</v>
      </c>
    </row>
    <row r="50" spans="1:15" ht="27.6" x14ac:dyDescent="0.3">
      <c r="A50" s="11"/>
      <c r="B50" s="37" t="s">
        <v>45</v>
      </c>
      <c r="C50" s="38" t="s">
        <v>36</v>
      </c>
      <c r="D50" s="39">
        <f t="shared" ref="D50:D59" si="3">E50*12</f>
        <v>0.60000000000000009</v>
      </c>
      <c r="E50" s="39">
        <v>0.05</v>
      </c>
      <c r="F50" s="10"/>
    </row>
    <row r="51" spans="1:15" x14ac:dyDescent="0.3">
      <c r="A51" s="11"/>
      <c r="B51" s="37" t="s">
        <v>46</v>
      </c>
      <c r="C51" s="38" t="s">
        <v>47</v>
      </c>
      <c r="D51" s="39">
        <f t="shared" si="3"/>
        <v>7.32</v>
      </c>
      <c r="E51" s="39">
        <v>0.61</v>
      </c>
      <c r="F51" s="10"/>
    </row>
    <row r="52" spans="1:15" x14ac:dyDescent="0.3">
      <c r="A52" s="11"/>
      <c r="B52" s="34" t="s">
        <v>48</v>
      </c>
      <c r="C52" s="34" t="s">
        <v>49</v>
      </c>
      <c r="D52" s="33">
        <f t="shared" si="3"/>
        <v>0.60000000000000009</v>
      </c>
      <c r="E52" s="33">
        <v>0.05</v>
      </c>
      <c r="F52" s="9"/>
    </row>
    <row r="53" spans="1:15" x14ac:dyDescent="0.3">
      <c r="A53" s="11"/>
      <c r="B53" s="34" t="s">
        <v>50</v>
      </c>
      <c r="C53" s="34" t="s">
        <v>49</v>
      </c>
      <c r="D53" s="29"/>
      <c r="E53" s="35" t="s">
        <v>51</v>
      </c>
      <c r="F53" s="8"/>
    </row>
    <row r="54" spans="1:15" x14ac:dyDescent="0.3">
      <c r="A54" s="11"/>
      <c r="B54" s="34" t="s">
        <v>52</v>
      </c>
      <c r="C54" s="34" t="s">
        <v>49</v>
      </c>
      <c r="D54" s="29"/>
      <c r="E54" s="35" t="s">
        <v>51</v>
      </c>
      <c r="F54" s="8"/>
    </row>
    <row r="55" spans="1:15" x14ac:dyDescent="0.3">
      <c r="A55" s="11"/>
      <c r="B55" s="34" t="s">
        <v>53</v>
      </c>
      <c r="C55" s="40" t="s">
        <v>17</v>
      </c>
      <c r="D55" s="33">
        <f t="shared" si="3"/>
        <v>0.72</v>
      </c>
      <c r="E55" s="33">
        <v>0.06</v>
      </c>
      <c r="F55" s="9"/>
    </row>
    <row r="56" spans="1:15" hidden="1" x14ac:dyDescent="0.3">
      <c r="A56" s="11"/>
      <c r="B56" s="32"/>
      <c r="C56" s="29"/>
      <c r="D56" s="33"/>
      <c r="E56" s="33"/>
      <c r="F56" s="9"/>
    </row>
    <row r="57" spans="1:15" ht="27.6" x14ac:dyDescent="0.3">
      <c r="A57" s="11"/>
      <c r="B57" s="32" t="s">
        <v>60</v>
      </c>
      <c r="C57" s="29" t="s">
        <v>36</v>
      </c>
      <c r="D57" s="33">
        <f t="shared" si="3"/>
        <v>12</v>
      </c>
      <c r="E57" s="33">
        <v>1</v>
      </c>
      <c r="F57" s="9"/>
    </row>
    <row r="58" spans="1:15" ht="27.6" x14ac:dyDescent="0.3">
      <c r="A58" s="11"/>
      <c r="B58" s="32" t="s">
        <v>65</v>
      </c>
      <c r="C58" s="29" t="s">
        <v>36</v>
      </c>
      <c r="D58" s="33">
        <f t="shared" si="3"/>
        <v>24</v>
      </c>
      <c r="E58" s="33">
        <v>2</v>
      </c>
      <c r="F58" s="9"/>
    </row>
    <row r="59" spans="1:15" ht="37.5" customHeight="1" x14ac:dyDescent="0.3">
      <c r="A59" s="11"/>
      <c r="B59" s="32" t="s">
        <v>61</v>
      </c>
      <c r="C59" s="29" t="s">
        <v>36</v>
      </c>
      <c r="D59" s="33">
        <f t="shared" si="3"/>
        <v>45</v>
      </c>
      <c r="E59" s="33">
        <v>3.75</v>
      </c>
      <c r="F59" s="9"/>
      <c r="J59" t="s">
        <v>64</v>
      </c>
    </row>
    <row r="60" spans="1:15" hidden="1" x14ac:dyDescent="0.3">
      <c r="A60" s="11"/>
      <c r="B60" s="30" t="s">
        <v>7</v>
      </c>
      <c r="C60" s="30"/>
      <c r="D60" s="30">
        <f>D48+D52+D55+D56+D57+D58+D59</f>
        <v>90.960000000000008</v>
      </c>
      <c r="E60" s="30">
        <f>E48+E52+E55+E56+E57+E58+E59</f>
        <v>7.58</v>
      </c>
      <c r="F60" s="6"/>
    </row>
    <row r="61" spans="1:15" hidden="1" x14ac:dyDescent="0.3">
      <c r="A61" s="11"/>
      <c r="B61" s="30" t="s">
        <v>57</v>
      </c>
      <c r="C61" s="30"/>
      <c r="D61" s="30">
        <f>D46+D60</f>
        <v>228</v>
      </c>
      <c r="E61" s="31">
        <f>E46+E60</f>
        <v>19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60" t="s">
        <v>54</v>
      </c>
      <c r="C63" s="60"/>
      <c r="D63" s="60"/>
      <c r="E63" s="60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60" t="s">
        <v>55</v>
      </c>
      <c r="C65" s="60"/>
      <c r="D65" s="60"/>
      <c r="E65" s="60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60" t="s">
        <v>56</v>
      </c>
      <c r="C67" s="60"/>
      <c r="D67" s="60"/>
      <c r="E67" s="60"/>
    </row>
    <row r="68" spans="1:5" ht="15.6" x14ac:dyDescent="0.3">
      <c r="A68" s="11"/>
      <c r="B68" s="12"/>
      <c r="C68" s="12"/>
      <c r="D68" s="12"/>
      <c r="E68" s="12"/>
    </row>
    <row r="69" spans="1:5" ht="15.6" hidden="1" x14ac:dyDescent="0.3">
      <c r="A69" s="11"/>
      <c r="B69" s="90"/>
      <c r="C69" s="90"/>
      <c r="D69" s="90"/>
      <c r="E69" s="90"/>
    </row>
    <row r="70" spans="1:5" ht="15.6" x14ac:dyDescent="0.3">
      <c r="A70" s="11"/>
      <c r="B70" s="12"/>
      <c r="C70" s="12"/>
      <c r="D70" s="12"/>
      <c r="E70" s="12"/>
    </row>
    <row r="71" spans="1:5" ht="15.6" x14ac:dyDescent="0.3">
      <c r="A71" s="11"/>
      <c r="B71" s="91"/>
      <c r="C71" s="91"/>
      <c r="D71" s="91"/>
      <c r="E71" s="91"/>
    </row>
    <row r="72" spans="1:5" ht="15.6" x14ac:dyDescent="0.3">
      <c r="A72" s="11"/>
      <c r="B72" s="12"/>
      <c r="C72" s="12"/>
      <c r="D72" s="12"/>
      <c r="E72" s="12"/>
    </row>
  </sheetData>
  <mergeCells count="32">
    <mergeCell ref="F15:F16"/>
    <mergeCell ref="D1:E1"/>
    <mergeCell ref="D2:E2"/>
    <mergeCell ref="D3:E3"/>
    <mergeCell ref="D4:E4"/>
    <mergeCell ref="B6:E8"/>
    <mergeCell ref="B10:B13"/>
    <mergeCell ref="C10:C13"/>
    <mergeCell ref="D10:E12"/>
    <mergeCell ref="F21:F22"/>
    <mergeCell ref="B31:B32"/>
    <mergeCell ref="C31:C32"/>
    <mergeCell ref="D31:D32"/>
    <mergeCell ref="E31:E32"/>
    <mergeCell ref="F31:F32"/>
    <mergeCell ref="B21:B22"/>
    <mergeCell ref="C21:C22"/>
    <mergeCell ref="D21:D22"/>
    <mergeCell ref="E21:E22"/>
    <mergeCell ref="B69:E69"/>
    <mergeCell ref="B71:E71"/>
    <mergeCell ref="B14:C14"/>
    <mergeCell ref="B28:C28"/>
    <mergeCell ref="B35:C35"/>
    <mergeCell ref="B63:E63"/>
    <mergeCell ref="B65:E65"/>
    <mergeCell ref="B67:E67"/>
    <mergeCell ref="B45:C45"/>
    <mergeCell ref="B46:C46"/>
    <mergeCell ref="B18:E18"/>
    <mergeCell ref="D15:D16"/>
    <mergeCell ref="E15:E16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Лист1 (2)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2024-09-03T13:43:58Z</cp:lastPrinted>
  <dcterms:created xsi:type="dcterms:W3CDTF">2017-08-09T08:17:16Z</dcterms:created>
  <dcterms:modified xsi:type="dcterms:W3CDTF">2024-09-04T07:20:47Z</dcterms:modified>
</cp:coreProperties>
</file>