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заявки" sheetId="1" r:id="rId1"/>
    <sheet name="победители 2020" sheetId="4" r:id="rId2"/>
    <sheet name="прошедшие по распоряж оконч" sheetId="5" r:id="rId3"/>
    <sheet name="Лист2" sheetId="2" r:id="rId4"/>
    <sheet name="Лист3" sheetId="3" r:id="rId5"/>
  </sheets>
  <definedNames>
    <definedName name="_xlnm._FilterDatabase" localSheetId="2" hidden="1">'прошедшие по распоряж оконч'!$B$1:$B$20</definedName>
  </definedNames>
  <calcPr calcId="125725"/>
</workbook>
</file>

<file path=xl/calcChain.xml><?xml version="1.0" encoding="utf-8"?>
<calcChain xmlns="http://schemas.openxmlformats.org/spreadsheetml/2006/main">
  <c r="U6" i="5"/>
  <c r="U7"/>
  <c r="U8"/>
  <c r="U9"/>
  <c r="U10"/>
  <c r="U11"/>
  <c r="U12"/>
  <c r="U13"/>
  <c r="U14"/>
  <c r="U15"/>
  <c r="U16"/>
  <c r="U17"/>
  <c r="U18"/>
  <c r="U19"/>
  <c r="U5"/>
  <c r="O6"/>
  <c r="O7"/>
  <c r="O8"/>
  <c r="O9"/>
  <c r="O10"/>
  <c r="O11"/>
  <c r="O12"/>
  <c r="O13"/>
  <c r="O14"/>
  <c r="O15"/>
  <c r="O16"/>
  <c r="O17"/>
  <c r="O18"/>
  <c r="O19"/>
  <c r="O20"/>
  <c r="M6"/>
  <c r="M7"/>
  <c r="M8"/>
  <c r="M9"/>
  <c r="M10"/>
  <c r="M11"/>
  <c r="M12"/>
  <c r="M13"/>
  <c r="M14"/>
  <c r="M15"/>
  <c r="M16"/>
  <c r="M17"/>
  <c r="M18"/>
  <c r="M19"/>
  <c r="M20"/>
  <c r="J6"/>
  <c r="J7"/>
  <c r="J8"/>
  <c r="J9"/>
  <c r="J10"/>
  <c r="J11"/>
  <c r="J12"/>
  <c r="J13"/>
  <c r="J14"/>
  <c r="J15"/>
  <c r="J16"/>
  <c r="J17"/>
  <c r="J18"/>
  <c r="J19"/>
  <c r="J20"/>
  <c r="O5"/>
  <c r="M5"/>
  <c r="J5"/>
  <c r="N21"/>
  <c r="L21"/>
  <c r="I21"/>
  <c r="K21"/>
  <c r="F21"/>
  <c r="I104" i="4"/>
  <c r="L104" s="1"/>
  <c r="H104"/>
  <c r="G104"/>
  <c r="J104" s="1"/>
  <c r="F104"/>
  <c r="K104" s="1"/>
  <c r="L103"/>
  <c r="K103"/>
  <c r="J103"/>
  <c r="L102"/>
  <c r="K102"/>
  <c r="J102"/>
  <c r="L101"/>
  <c r="K101"/>
  <c r="J101"/>
  <c r="L100"/>
  <c r="K100"/>
  <c r="J100"/>
  <c r="L99"/>
  <c r="K99"/>
  <c r="J99"/>
  <c r="L98"/>
  <c r="K98"/>
  <c r="J98"/>
  <c r="L97"/>
  <c r="K97"/>
  <c r="J97"/>
  <c r="L96"/>
  <c r="K96"/>
  <c r="J96"/>
  <c r="L95"/>
  <c r="K95"/>
  <c r="J95"/>
  <c r="L94"/>
  <c r="K94"/>
  <c r="J94"/>
  <c r="L93"/>
  <c r="K93"/>
  <c r="J93"/>
  <c r="L92"/>
  <c r="K92"/>
  <c r="J92"/>
  <c r="L91"/>
  <c r="K91"/>
  <c r="J91"/>
  <c r="L90"/>
  <c r="K90"/>
  <c r="J90"/>
  <c r="L89"/>
  <c r="K89"/>
  <c r="J89"/>
  <c r="L88"/>
  <c r="K88"/>
  <c r="J88"/>
  <c r="L87"/>
  <c r="K87"/>
  <c r="J87"/>
  <c r="L86"/>
  <c r="K86"/>
  <c r="J86"/>
  <c r="L85"/>
  <c r="K85"/>
  <c r="J85"/>
  <c r="L84"/>
  <c r="K84"/>
  <c r="J84"/>
  <c r="L83"/>
  <c r="K83"/>
  <c r="J83"/>
  <c r="L82"/>
  <c r="K82"/>
  <c r="J82"/>
  <c r="L81"/>
  <c r="K81"/>
  <c r="J81"/>
  <c r="L80"/>
  <c r="K80"/>
  <c r="J80"/>
  <c r="L79"/>
  <c r="K79"/>
  <c r="J79"/>
  <c r="L78"/>
  <c r="K78"/>
  <c r="J78"/>
  <c r="L77"/>
  <c r="K77"/>
  <c r="J77"/>
  <c r="L76"/>
  <c r="K76"/>
  <c r="J76"/>
  <c r="L75"/>
  <c r="K75"/>
  <c r="J75"/>
  <c r="L74"/>
  <c r="K74"/>
  <c r="J74"/>
  <c r="L73"/>
  <c r="K73"/>
  <c r="J73"/>
  <c r="L72"/>
  <c r="K72"/>
  <c r="J72"/>
  <c r="L71"/>
  <c r="K71"/>
  <c r="J71"/>
  <c r="L70"/>
  <c r="K70"/>
  <c r="J70"/>
  <c r="L69"/>
  <c r="K69"/>
  <c r="J69"/>
  <c r="L68"/>
  <c r="K68"/>
  <c r="J68"/>
  <c r="L67"/>
  <c r="K67"/>
  <c r="J67"/>
  <c r="L66"/>
  <c r="K66"/>
  <c r="J66"/>
  <c r="L65"/>
  <c r="K65"/>
  <c r="J65"/>
  <c r="L64"/>
  <c r="K64"/>
  <c r="J64"/>
  <c r="L63"/>
  <c r="K63"/>
  <c r="J63"/>
  <c r="L62"/>
  <c r="K62"/>
  <c r="J62"/>
  <c r="L61"/>
  <c r="K61"/>
  <c r="J61"/>
  <c r="L60"/>
  <c r="K60"/>
  <c r="J60"/>
  <c r="L59"/>
  <c r="K59"/>
  <c r="J59"/>
  <c r="L58"/>
  <c r="K58"/>
  <c r="J58"/>
  <c r="L57"/>
  <c r="K57"/>
  <c r="J57"/>
  <c r="L56"/>
  <c r="K56"/>
  <c r="J56"/>
  <c r="L55"/>
  <c r="K55"/>
  <c r="J55"/>
  <c r="L54"/>
  <c r="K54"/>
  <c r="J54"/>
  <c r="L53"/>
  <c r="K53"/>
  <c r="J53"/>
  <c r="L52"/>
  <c r="K52"/>
  <c r="J52"/>
  <c r="L51"/>
  <c r="K51"/>
  <c r="J51"/>
  <c r="L50"/>
  <c r="K50"/>
  <c r="J50"/>
  <c r="L49"/>
  <c r="K49"/>
  <c r="J49"/>
  <c r="L48"/>
  <c r="K48"/>
  <c r="J48"/>
  <c r="L47"/>
  <c r="K47"/>
  <c r="J47"/>
  <c r="L46"/>
  <c r="K46"/>
  <c r="J46"/>
  <c r="L45"/>
  <c r="K45"/>
  <c r="J45"/>
  <c r="L44"/>
  <c r="K44"/>
  <c r="J44"/>
  <c r="L43"/>
  <c r="K43"/>
  <c r="J43"/>
  <c r="L42"/>
  <c r="K42"/>
  <c r="J42"/>
  <c r="L41"/>
  <c r="K41"/>
  <c r="J41"/>
  <c r="L40"/>
  <c r="K40"/>
  <c r="J40"/>
  <c r="L39"/>
  <c r="K39"/>
  <c r="J39"/>
  <c r="L38"/>
  <c r="K38"/>
  <c r="J38"/>
  <c r="L37"/>
  <c r="K37"/>
  <c r="J37"/>
  <c r="L36"/>
  <c r="K36"/>
  <c r="J36"/>
  <c r="L35"/>
  <c r="K35"/>
  <c r="J35"/>
  <c r="L34"/>
  <c r="K34"/>
  <c r="J34"/>
  <c r="L33"/>
  <c r="K33"/>
  <c r="J33"/>
  <c r="L32"/>
  <c r="K32"/>
  <c r="J32"/>
  <c r="L31"/>
  <c r="K31"/>
  <c r="J31"/>
  <c r="L30"/>
  <c r="K30"/>
  <c r="J30"/>
  <c r="L29"/>
  <c r="K29"/>
  <c r="J29"/>
  <c r="L28"/>
  <c r="K28"/>
  <c r="J28"/>
  <c r="L27"/>
  <c r="K27"/>
  <c r="J27"/>
  <c r="L26"/>
  <c r="K26"/>
  <c r="J26"/>
  <c r="L25"/>
  <c r="K25"/>
  <c r="J25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J17"/>
  <c r="L16"/>
  <c r="K16"/>
  <c r="J16"/>
  <c r="L15"/>
  <c r="K15"/>
  <c r="J15"/>
  <c r="L14"/>
  <c r="K14"/>
  <c r="J14"/>
  <c r="L13"/>
  <c r="K13"/>
  <c r="J13"/>
  <c r="L12"/>
  <c r="K12"/>
  <c r="J12"/>
  <c r="L11"/>
  <c r="K11"/>
  <c r="J11"/>
  <c r="L10"/>
  <c r="K10"/>
  <c r="J10"/>
  <c r="L9"/>
  <c r="K9"/>
  <c r="J9"/>
  <c r="L8"/>
  <c r="K8"/>
  <c r="J8"/>
  <c r="L7"/>
  <c r="K7"/>
  <c r="J7"/>
  <c r="L6"/>
  <c r="K6"/>
  <c r="J6"/>
  <c r="L5"/>
  <c r="K5"/>
  <c r="J5"/>
  <c r="L4"/>
  <c r="K4"/>
  <c r="J4"/>
  <c r="L3"/>
  <c r="K3"/>
  <c r="J3"/>
  <c r="C31" i="1"/>
  <c r="D31"/>
  <c r="E31"/>
  <c r="B3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7"/>
  <c r="U20" i="5" l="1"/>
  <c r="M21"/>
  <c r="G21"/>
  <c r="J21" l="1"/>
  <c r="H21"/>
  <c r="O21"/>
</calcChain>
</file>

<file path=xl/sharedStrings.xml><?xml version="1.0" encoding="utf-8"?>
<sst xmlns="http://schemas.openxmlformats.org/spreadsheetml/2006/main" count="464" uniqueCount="211">
  <si>
    <t>Наименование</t>
  </si>
  <si>
    <t>Стоимость</t>
  </si>
  <si>
    <t>НБ 2020</t>
  </si>
  <si>
    <t>всего</t>
  </si>
  <si>
    <t>область</t>
  </si>
  <si>
    <t>МО</t>
  </si>
  <si>
    <t>жители</t>
  </si>
  <si>
    <t>Капитальный ремонт кровли МКД Дачная 6</t>
  </si>
  <si>
    <t>Капитальный ремонт кровли МКД Тульское шоссе 8а</t>
  </si>
  <si>
    <t>Капитальный ремонт кровли МКД Тульское шоссе 24</t>
  </si>
  <si>
    <t>Капитальный ремонт кровли МКД Химиков 8</t>
  </si>
  <si>
    <t>Капитальный ремонт кровли МКД Горького 72</t>
  </si>
  <si>
    <t>Капитальный ремонт кровли МКД Менделеева 13</t>
  </si>
  <si>
    <t>Капитальный ремонт кровли МКД Дружбы 12</t>
  </si>
  <si>
    <t>Капитальный ремонт кровли МКД Орловская 6</t>
  </si>
  <si>
    <t>Капитальный ремонт кровли МКД Короткова 27</t>
  </si>
  <si>
    <t>Ремонт автомобильной дороги ул. Пионерская</t>
  </si>
  <si>
    <t>Ремонт автомобильной дороги ул. Школьная</t>
  </si>
  <si>
    <t>Ремонт автомобильной дороги"Дон-Залесское"</t>
  </si>
  <si>
    <t>Ремонт автомобильной дороги ул. Новик</t>
  </si>
  <si>
    <t>Ремонт автомобильной дороги в д. Лепяги</t>
  </si>
  <si>
    <t>Ремонт автомобильной дороги в д. Платоновка</t>
  </si>
  <si>
    <t>Ремонт автомобильной дороги в д. Разнотоповка</t>
  </si>
  <si>
    <t>Ремонт автомобильной дороги в д. Яндовка</t>
  </si>
  <si>
    <t>Ремонт автомобильной дороги в д. Стрелечья Поляна</t>
  </si>
  <si>
    <t>Монтаж уличного освещения в д. Разнотоповка</t>
  </si>
  <si>
    <t>Установка детской площадки в с. Лобаново</t>
  </si>
  <si>
    <t>Установка детской площадки в д. Сретенка</t>
  </si>
  <si>
    <t>Капитальный ремонт помещения шахматного клуба</t>
  </si>
  <si>
    <t>Благоустройство территории парка им. Бунина</t>
  </si>
  <si>
    <t>Капитальный ремонт помещений РДК "Химик"</t>
  </si>
  <si>
    <t>ID</t>
  </si>
  <si>
    <t>ФИАС - Район</t>
  </si>
  <si>
    <t>Название</t>
  </si>
  <si>
    <t>категория проекта</t>
  </si>
  <si>
    <t>количество баллов</t>
  </si>
  <si>
    <t>стоимость всего</t>
  </si>
  <si>
    <t>Софинансирование ОБ</t>
  </si>
  <si>
    <t>Софинансирование МО</t>
  </si>
  <si>
    <t>Жители и спонсоры</t>
  </si>
  <si>
    <t>Ефремов г. [247859]</t>
  </si>
  <si>
    <t>Ограждение территории Муниципального казенного общеобразовательного учреждения "Медвёдская средняя школа № 17"</t>
  </si>
  <si>
    <t>Муниципальные образовательные организации</t>
  </si>
  <si>
    <t>Капитальный ремонт варочного цеха столовой муниципального казенного общеобразовательного учреждения "Ефремовский физико-математический лицей" (МКОУ "ЕФМЛ"), расположенного по адресу ул. Комсомольская, д. 75 в г. Ефремов Тульской области</t>
  </si>
  <si>
    <t>Ограждение территории МКДОУ №13 по ул. Садовая д.10 г. Ефремов</t>
  </si>
  <si>
    <t>Ремонт внутренних помещений здания МКОУ "ЦО № 5", расположенного по адресу : ул. Строителей, д. 57 в г. Ефремов Тульской области</t>
  </si>
  <si>
    <t>Замена оконных блоков в Муниципальном казенном общеобразовательном учреждении "Медвёдская средняя школа №17" расположенная по адресу ул. Молодёжная д.17 д. Б. Медвёдки Ефремовский район Тульской области</t>
  </si>
  <si>
    <t>Установка ограждения вокруг территории МКДОУ "Шкилевский д/с" в Ефремовского район д. Шкилевка ул. Советская, д. 19</t>
  </si>
  <si>
    <t>Ремонт автомобильной дороги в с. Яндовка Ефремовского района Тульской области</t>
  </si>
  <si>
    <t>Автомобильные дороги</t>
  </si>
  <si>
    <t>Капитальный ремонт внутренних помещений здания МБУК "ЕРДК "Химик", расположенного по адресу ул. Ломоносова, д. 48 в г. Ефремов Тульской области</t>
  </si>
  <si>
    <t>Муниципальные учреждения культуры</t>
  </si>
  <si>
    <t>«Ремонт пищеблока в здании МКОУ «СШ № 8», расположенном по адресу ул. Дружбы, д. 7 в г. Ефремов Тульской области</t>
  </si>
  <si>
    <t>Капитальный ремонт внутренних помещений (туалеты 1-ого этажа) в здании МКОУ "Гимназия" корпус №1, расположенном по адресу ул.Тургенева д.36 в г. Ефремов Тульской области</t>
  </si>
  <si>
    <t>Капитальный ремонт бассейна в здании МКДОУ №16 г. Ефремов ул. Дружбы, д. 10</t>
  </si>
  <si>
    <t>Замена водопроводных сетей в д. Богово Ефремовского района Тульской области</t>
  </si>
  <si>
    <t>Объекты жилищно-коммунальной инфраструктуры</t>
  </si>
  <si>
    <t>Ремонт отопительной системы здания МКОУ «ЦО №4»,расположенного по адресу ул.Словацкого восстания д.16,г.Ефремов Тульской области</t>
  </si>
  <si>
    <t>Ремонт кровли в здании МКДОУ №9 по адресу; г. Ефремов ул. Карла Маркса д. 39-а</t>
  </si>
  <si>
    <t>Благоустройство придомовой территории многоквартирного жилого дома № 12 в с. Лобаново Ефремовского района Тульской области</t>
  </si>
  <si>
    <t>Придомовые территории</t>
  </si>
  <si>
    <t>Капитальный ремонт бассейна Структурного дошкольного подразделения МКОУ "СШ №9", расположенного по адресу ул. Молодежная в г. Ефремов Тульской области</t>
  </si>
  <si>
    <t>Капитальный ремонт здания МКУ ДО "ДЮСШ № 3" по адресу ул. Ленина, д. 43 в г. Ефремов для отделения "Силовые виды спорта и единоборства "Витязь"</t>
  </si>
  <si>
    <t>Ремонт автомобильной дороги ул. Молодежная (от дома № 3 до ООО "Каргилл" и по частному сектору) в г. Ефремов Тульской области</t>
  </si>
  <si>
    <t>Ремонт тротуаров по ул. Молодежная (микрорайон "Южный") в г. Ефремов Тульской области</t>
  </si>
  <si>
    <t>Капитальный ремонт кровли многоквартирного жилого дома № 116 по ул. Ленинградская в г. Ефремов Тульской области</t>
  </si>
  <si>
    <t>Крыши в многоквартирных домах</t>
  </si>
  <si>
    <t>Замена оконных блоков в здании МКДОУ "Детский сад № 7" в г. Ефремов ул. Ленина д. 36а</t>
  </si>
  <si>
    <t>Ремонт автомобильной дороги по н.п. д. Стрелечья Поляна Ефремовского района Тульской области</t>
  </si>
  <si>
    <t>Капитальный ремонт кровли многоквартирного жилого дома № 27 по ул. Короткова в г. Ефремов Тульской области</t>
  </si>
  <si>
    <t>Капитальный ремонт кровли многоквартирного жилого дома № 8а по ул. Тульское шоссе в г. Ефремов Тульской области</t>
  </si>
  <si>
    <t>Ремонт асфальтного покрытия территории МКДОУ № 5 по адресу ул. Тульское шоссе в г. Ефремов Тульской области</t>
  </si>
  <si>
    <t>Ремонт автомобильной дороги ул. Центральная (от автобусной остановки до конца села) в с. Дубики Ефремовского района Тульской области</t>
  </si>
  <si>
    <t>Капитальный ремонт кровли многоквартирного жилого дома № 72 по ул. Горького в г. Ефремов Тульской области</t>
  </si>
  <si>
    <t>Замена оконных блоков в здании МКОУ "СШ №10" (дошкольные группы), по адресу: ул.Менделеева д.4 в г. Ефремов Тульской области</t>
  </si>
  <si>
    <t>Капитальный ремонт кровли многоквартирного жилого дома № 8 по ул. Химиков в г. Ефремов</t>
  </si>
  <si>
    <t>Капитальный ремонт кровли многоквартирного жилого дома № 24 по ул. Тульское шоссе в г. Ефремов Тульской области</t>
  </si>
  <si>
    <t>Асфальтирование пришкольной территории МКОУ «СОШ №7», расположенной по адресу ул. Пионерская, д. 4 в г. Ефремов Тульской области</t>
  </si>
  <si>
    <t>Замена оконных блоков в здании МКДОУ "Шиловский детский сад" в с. Шилово, Ефремовского района, ул. Мира, д. 11</t>
  </si>
  <si>
    <t>Ремонт автомобильной дороги ул. Первомайский проезд в г. Ефремов Тульской области</t>
  </si>
  <si>
    <t>Замена оконных блоков и дверей в МКОУ «Военногородская СШ №18», расположенном по адресу Тульская обл., Ефремовский р-он, п.Восточный, д. 76, пом.2</t>
  </si>
  <si>
    <t>Замена оконных блоков в подъездах 2,3 многоквартирного жилого дома № 42 по ул. Лермонтова в г. Ефремов Тульской области</t>
  </si>
  <si>
    <t>Подъезды в многоквартирных домах</t>
  </si>
  <si>
    <t>Ремонт подъездов 2,3 в многоквартирном жилом доме № 42 по ул. Лермонтова в г. Ефремов Тульской области</t>
  </si>
  <si>
    <t>Благоустройство территории г. Ефремов Тульской области</t>
  </si>
  <si>
    <t>Объекты благоустройства и озеленения</t>
  </si>
  <si>
    <t>Ремонт тротуара по ул. Свердлова (от ул. Ленина до ул. Словацкого восстания, правая сторона от дома № 26 до дома № 54) в г. Ефремов Тульской области</t>
  </si>
  <si>
    <t>Ремонт автомобильной дороги в д. Лепяги Ефремовского района Тульской области</t>
  </si>
  <si>
    <t>Монтаж уличного освещения на ул. Лексина в г. Ефремов тульской области</t>
  </si>
  <si>
    <t>Замена дверных и оконных блоков в здании МКОУ «СШ № 3», расположенном по адресу ул. Тульское шоссе, д.14 в г. Ефремов Тульской области</t>
  </si>
  <si>
    <t>Капитальный ремонт внутренних помещений в здании МКДОУ "Чернятинский детский сад" в д. Чернятино Ефремовского района Тульской области</t>
  </si>
  <si>
    <t>Ремонт внутренних помещений в здании МКОУ "СШ №16" в с.Шилово Ефремовского района Тульской области</t>
  </si>
  <si>
    <t>Ремонт автомобильной дороги "Дон-Залесское" в Ефремовском районе Тульской области (до населенного пункта д. Залесское)</t>
  </si>
  <si>
    <t>Ремонт автомобильной дороги ул. Новик (от дома № 1а до базы ООО "Авангард Торг" в г. Ефремов Тульской области</t>
  </si>
  <si>
    <t>Установка детской игровой площадки на придомовой территории по ул. Химиков, д. 7 в г. Ефремов Тульской области</t>
  </si>
  <si>
    <t>Детские площадки</t>
  </si>
  <si>
    <t>Капитальный ремонт кровли многоквартирного жилого дома № 6 по ул. мира в д. Чернятино Ефремовского района Тульской областиМ</t>
  </si>
  <si>
    <t>Капитальный ремонт кровли многоквартирного жилого дома № 13 по ул. Менделеева в г. Ефремов Тульской области</t>
  </si>
  <si>
    <t>Ремонт асфальтового покрытия территории МКДОУ №4, расположенной по адресу ул. Свердлова, д. 53а в г. Ефремов Тульской области</t>
  </si>
  <si>
    <t>Ремонт ограждения кровли и снегозадержания МКДОУ №10 по адресу ул.Лермонтова, д. 3а, г.Ефремов</t>
  </si>
  <si>
    <t>Ремонт внутренних помещений здания МКОУ "СШ №9", расположенном по адресу ул. Красноармейская, д. 68 в г. Ефремов Тульской области</t>
  </si>
  <si>
    <t>Замена оконных блоков в МКОУ «Большеплотавская СШ № 22», расположенном по адресу д. Большие Плоты, д. 102 Ефремовского района Тульской области</t>
  </si>
  <si>
    <t>Замена оконных блоков в здании МКОУ " Павлохуторская СШ №12" в с.Павлов Хутор Ефремовского района Тульской области</t>
  </si>
  <si>
    <t>Замена оконных блоков в здании МКОУ "Павлохуторская СШ №12" ( структурное дошкольное подразделение) в с. Павлов Хутор Ефремовского района Тульской области</t>
  </si>
  <si>
    <t>Замена дверных блоков в МКДОУ №21 ( 1 корпус ) г. Ефремов, ул. Ленина д.27а</t>
  </si>
  <si>
    <t>Ремонт помещений № 20, 19, 18 Муниципального бюджетного учреждения культуры "Ефремовский районный художественно- краеведческий музей" по адресу: г. Ефремов, ул. Красная площадь, д. 1</t>
  </si>
  <si>
    <t>Ремонт кровли здания МКУ ДО "ЕДХШ" по адресу: г.Ефремов, ул. Садовая, д. 68а</t>
  </si>
  <si>
    <t>Капитальный ремонт кровли здания МКУ ДО "ДМШ им. К.К.Иванова", расположенного по адресу ул. Свердлова, д. 51 в г. Ефремов Тульской области</t>
  </si>
  <si>
    <t>Благоустройство территории парка им. Бунина в г. Ефремов Тульской области</t>
  </si>
  <si>
    <t>Места массового отдыха</t>
  </si>
  <si>
    <t>Ремонт автомобильной дороги ул. Центральная в д. Большие Медведки Ефремовского района Тульской области</t>
  </si>
  <si>
    <t>Капитальный ремонт кровли многоквартирного жилого дома № 9 по ул. Школьная в с. Павлов Хутор Ефремовского района Тульской области</t>
  </si>
  <si>
    <t>Капитальный ремонт кровли многоквартирного жилого дома № 2 по ул. Центральная в п. Мирный Ефремовского района Тульской области</t>
  </si>
  <si>
    <t>Монтаж уличного освещения на ул. Парковая в д. Малые Медведки Ефремовского района Тульской области</t>
  </si>
  <si>
    <t>Капитальный ремонт внутреннего помещения шахматного клуба, расположенного по адресу ул. Ленина, д. 31, комн. 1 в г. Ефремов Тульской области</t>
  </si>
  <si>
    <t>Ремонт автомобильной дороги ул. Пионерская (от ул. Ленинградская до ул. Тульское шоссе) в г. Ефремов Тульской области</t>
  </si>
  <si>
    <t>Ремонт автомобильной дороги ул. Школьная (от ул. Ленинградская до ул. Парковая) в г. Ефремов Тульской области</t>
  </si>
  <si>
    <t>Капитальный ремонт кровли многоквартирного жилого дома № 12 по ул. Дружбы в г. Ефремов Тульской области</t>
  </si>
  <si>
    <t>Ремонт внутренних помещений в здании МКОУ "СШ №1" по адресу ул. Карла Маркса, д. 41 г. Ефремова Тульской области</t>
  </si>
  <si>
    <t>Ремонт подъездов многоквартирного жилого дома № 24 по ул. Словацкого восстания в г. Ефремов Тульской области</t>
  </si>
  <si>
    <t>Замена оконных блоков в подъездах многоквартирного жилого дома № 24 по ул. Словацкого восстания в г. Ефремов Тульской области</t>
  </si>
  <si>
    <t>Ремонт помещений городского библиотечного филиала № 1 МКУК "ЕЦБС" по адресу г. Ефремов, ул. Дружбы, д. 33 в Тульской области</t>
  </si>
  <si>
    <t>Капитальный ремонт кровли многоквартирного жилого дома № 6 по ул. Орловская в г. Ефремов Тульской области</t>
  </si>
  <si>
    <t>Замена оконных блоков в здании МКОУ "Ступинская СШ №14" по адресу ул.Мира , д.1, с. Ступино, Ефремовского района</t>
  </si>
  <si>
    <t>Перебуривание артезианской скважины в д. Лубянка Ефремовского района Тульской области</t>
  </si>
  <si>
    <t>Благоустройство придомовой территории многоквартирного жилого дома № 25/11 по ул. Ленина в г. Ефремов Тульской области</t>
  </si>
  <si>
    <t>Установка детской площадки в д. Николаевка Ефремовского района Тульской области</t>
  </si>
  <si>
    <t>Установка спортивной площадки в с. Лобаново Ефремовского района Тульской области</t>
  </si>
  <si>
    <t>Замена ограждения территории МКОУ «Зареченская НШ» в д.Заречечье Ефремовского района Тульской области</t>
  </si>
  <si>
    <t>Капитальный ремонт внутренних помещений с заменой окон в здании МКДОУ №23 в д. Заречье Ефремовского района Тульской области</t>
  </si>
  <si>
    <t>"Замена кровли на здании МКОУ "Чернятинская СШ №15", расположенном в д. Чернятино Ефремовского района Тульской области</t>
  </si>
  <si>
    <t>Замена кровли на здании МКОУ "Чернятинская СШ №15"</t>
  </si>
  <si>
    <t>Замена уличных дверей в здании МКОУ "Козьминская НШ" в п. Козьминский Ефремовского района Тульской области</t>
  </si>
  <si>
    <t>Монтаж уличного освещения на ул. Молодежная в д. Большие Медведки Ефремовского района Тульской области</t>
  </si>
  <si>
    <t>Монтаж уличного освещения на ул. Лесная в д. Большие Медведки Ефремовского района Тульской области</t>
  </si>
  <si>
    <t>Установка детской игровой площадки на придомовой территории по ул. Короткова, д. 6 в г. Ефремов Тульской области</t>
  </si>
  <si>
    <t>Установка детской игровой площадки на придомовой территории по ул. Комсомольская, д. 46 в г. Ефремов Тульской области</t>
  </si>
  <si>
    <t>Замена оконных блоков в здании МКОУ "СШ №11", расположенном в с. Лобаново Ефремовского района Тульской области</t>
  </si>
  <si>
    <t>Капитальный ремонт Мордовского сельского клуба по адресу: Тульская область, Ефремовский район, д. Кугушевские выселки</t>
  </si>
  <si>
    <t>Ремонт автомобильной дороги в д. Платоновка (от а/д М-4 до участка КН 71:08:060307:14) в Ефремовском районе Тульской области</t>
  </si>
  <si>
    <t>Замена оконных блоков в МКДОУ "Степнохуторской детский сад" в п. Степной Ефремовского района Тульской области</t>
  </si>
  <si>
    <t>Установка детской площадки на придомовой территории многоквартирного жилого дома № 11 в д. Заречье Ефремовского района Тульской области</t>
  </si>
  <si>
    <t>Установка детской площадки в с. Дубики Ефремовского района Тульской области</t>
  </si>
  <si>
    <t>Замена ограждения территории МКДОУ "Чернятинский детский сад" д. Чернятино Ефремовского района Тульской области</t>
  </si>
  <si>
    <t>Ограждение территории МКОУ "Дубровская средняя школа №21" по адресу: д. Мордовка, д.2, Ефремовский район, Тульская область</t>
  </si>
  <si>
    <t>Замена ограждения территории МКДОУ «Ясеновской детский сад» в д. Ясеновая Ефремовского района Тульской области</t>
  </si>
  <si>
    <t>Установка детской игровой площадки на придомовой территории по ул. Комсомольская 76 в г. Ефремов Тульской области</t>
  </si>
  <si>
    <t>Замена входных дверей и оконных блоков в МКДОУ "Красинский детский сад" Ефремовский район посёлок Красино</t>
  </si>
  <si>
    <t>Установка детской игровой площадки в д. Ярославка Ефремовского района тульской области</t>
  </si>
  <si>
    <t>Ремонт автомобильной дороги в п. Красивый Ефремовского района Тульской области</t>
  </si>
  <si>
    <t>Установка детской игровой площадки в д. Сретенка Ефремовского района Тульской области</t>
  </si>
  <si>
    <t>Установка детской игровой площадки в с. Лобаново Ефремовского района Тульской области</t>
  </si>
  <si>
    <t>Реализация проекта "Народный бюджет-2020"</t>
  </si>
  <si>
    <t>№ п/п</t>
  </si>
  <si>
    <t xml:space="preserve">Наименование проекта </t>
  </si>
  <si>
    <t>Вид работ</t>
  </si>
  <si>
    <t>ГРБС</t>
  </si>
  <si>
    <t>Площадь или протяженность</t>
  </si>
  <si>
    <t>Стоимость по заявке</t>
  </si>
  <si>
    <t>Стоимость по смете</t>
  </si>
  <si>
    <t>Лимит</t>
  </si>
  <si>
    <t>Перечислено</t>
  </si>
  <si>
    <t>Доля МО</t>
  </si>
  <si>
    <t>Доля ОБ</t>
  </si>
  <si>
    <t>д/а или пр.</t>
  </si>
  <si>
    <t>Смета</t>
  </si>
  <si>
    <t>распоряжение</t>
  </si>
  <si>
    <t>договор пожертвований</t>
  </si>
  <si>
    <t>переплата</t>
  </si>
  <si>
    <t>%</t>
  </si>
  <si>
    <t>сумма</t>
  </si>
  <si>
    <t>МС</t>
  </si>
  <si>
    <t>18%</t>
  </si>
  <si>
    <t>16%</t>
  </si>
  <si>
    <t>69%</t>
  </si>
  <si>
    <t>10%</t>
  </si>
  <si>
    <t>5%</t>
  </si>
  <si>
    <t>20%</t>
  </si>
  <si>
    <t>15%</t>
  </si>
  <si>
    <t>62%</t>
  </si>
  <si>
    <t>асфальт</t>
  </si>
  <si>
    <t>МТ</t>
  </si>
  <si>
    <t>щебень</t>
  </si>
  <si>
    <t>ограждение</t>
  </si>
  <si>
    <t>11%</t>
  </si>
  <si>
    <t>70%</t>
  </si>
  <si>
    <t>окна</t>
  </si>
  <si>
    <t>21%</t>
  </si>
  <si>
    <t>68%</t>
  </si>
  <si>
    <t>кровля</t>
  </si>
  <si>
    <t>помещения</t>
  </si>
  <si>
    <t>бассейн</t>
  </si>
  <si>
    <t>водопровод</t>
  </si>
  <si>
    <t>отопление</t>
  </si>
  <si>
    <t>Доля жителей и спонсоров</t>
  </si>
  <si>
    <t>19%</t>
  </si>
  <si>
    <t>76%</t>
  </si>
  <si>
    <t>72%</t>
  </si>
  <si>
    <t>80%</t>
  </si>
  <si>
    <t>71%</t>
  </si>
  <si>
    <t>Программа "Народный бюджет-2020", победители</t>
  </si>
  <si>
    <t>Ремонт внутренних помещений (туалеты 1-ого этажа) в здании МКОУ "Гимназия" корпус №1, расположенном по адресу ул.Тургенева д.36 в г. Ефремов Тульской области</t>
  </si>
  <si>
    <t>Ремонт бассейна Структурного дошкольного подразделения МКОУ "СШ №9", расположенного по адресу ул. Молодежная в г. Ефремов Тульской области</t>
  </si>
  <si>
    <t>Ограждение территории Муниципального казенного общеобразовательного учреждения "Медвёдская средняя школа № 17" в д. Б. Медведки Ефремовсого района Тульской области</t>
  </si>
  <si>
    <t>Ремонт варочного цеха столовой МКОУ "ЕФМЛ", расположенного по адресу ул. Комсомольская, д. 75 в г. Ефремов Тульской области</t>
  </si>
  <si>
    <t>Замена оконных блоков в Муниципальном казенном общеобразовательном учреждении "Медвёдская средняя школа №17", расположенном по адресу ул. Молодёжная д.17в  д. Б. Медвёдки Ефремовского района Тульской области</t>
  </si>
  <si>
    <t>Ограждение территории МКДОУ "Шкилевский д/с" в д. Шкилевка Ефремовского района Тульской области</t>
  </si>
  <si>
    <t>Ремонт внутренних помещений здания муниципального бюджетного учреждения культуры "Ефремовский районный Дом культуры "Химик", расположенного по адресу ул. Ломоносова, д. 48 в г. Ефремов Тульской области</t>
  </si>
  <si>
    <t>Ремонт бассейна МКДОУ №16 в г. Ефремов Тульской области</t>
  </si>
  <si>
    <t>Ремонт кровли в здании МКДОУ №9 к/в по адресу: Тульская область, г. Ефремов, ул. Карла Маркса д. 39-а</t>
  </si>
  <si>
    <t>Благоустройство придомовой территории в с. Лобаново, д. 12 Ефремовского района Тульской области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</si>
</sst>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4" fontId="1" fillId="0" borderId="1" xfId="0" applyNumberFormat="1" applyFont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/>
    </xf>
    <xf numFmtId="0" fontId="2" fillId="0" borderId="0" xfId="1" applyFill="1"/>
    <xf numFmtId="1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" fontId="0" fillId="0" borderId="0" xfId="0" applyNumberFormat="1" applyFill="1" applyAlignment="1">
      <alignment horizontal="center" vertical="center" wrapText="1"/>
    </xf>
    <xf numFmtId="0" fontId="8" fillId="0" borderId="0" xfId="0" applyFont="1" applyFill="1"/>
    <xf numFmtId="4" fontId="0" fillId="0" borderId="0" xfId="0" applyNumberFormat="1" applyFill="1" applyAlignment="1">
      <alignment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9" fontId="6" fillId="0" borderId="5" xfId="0" applyNumberFormat="1" applyFont="1" applyFill="1" applyBorder="1" applyAlignment="1">
      <alignment horizontal="center" vertical="center" textRotation="90" wrapText="1"/>
    </xf>
    <xf numFmtId="49" fontId="6" fillId="0" borderId="6" xfId="0" applyNumberFormat="1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1"/>
  <sheetViews>
    <sheetView workbookViewId="0">
      <selection activeCell="A7" sqref="A7:XFD31"/>
    </sheetView>
  </sheetViews>
  <sheetFormatPr defaultRowHeight="15"/>
  <cols>
    <col min="1" max="1" width="35.5703125" customWidth="1"/>
    <col min="2" max="2" width="17.5703125" customWidth="1"/>
    <col min="3" max="3" width="17.7109375" customWidth="1"/>
    <col min="4" max="4" width="17.140625" customWidth="1"/>
    <col min="5" max="5" width="17.85546875" customWidth="1"/>
  </cols>
  <sheetData>
    <row r="2" spans="1:5">
      <c r="A2" s="51" t="s">
        <v>2</v>
      </c>
      <c r="B2" s="51"/>
      <c r="C2" s="51"/>
      <c r="D2" s="51"/>
      <c r="E2" s="51"/>
    </row>
    <row r="5" spans="1:5">
      <c r="A5" s="55" t="s">
        <v>0</v>
      </c>
      <c r="B5" s="52" t="s">
        <v>1</v>
      </c>
      <c r="C5" s="53"/>
      <c r="D5" s="53"/>
      <c r="E5" s="54"/>
    </row>
    <row r="6" spans="1:5">
      <c r="A6" s="56"/>
      <c r="B6" s="1" t="s">
        <v>3</v>
      </c>
      <c r="C6" s="1" t="s">
        <v>4</v>
      </c>
      <c r="D6" s="1" t="s">
        <v>5</v>
      </c>
      <c r="E6" s="1" t="s">
        <v>6</v>
      </c>
    </row>
    <row r="7" spans="1:5" s="4" customFormat="1" ht="37.5">
      <c r="A7" s="2" t="s">
        <v>7</v>
      </c>
      <c r="B7" s="3">
        <v>2200000</v>
      </c>
      <c r="C7" s="3">
        <f>B7-D7-E7</f>
        <v>1650000</v>
      </c>
      <c r="D7" s="3">
        <v>330000</v>
      </c>
      <c r="E7" s="3">
        <v>220000</v>
      </c>
    </row>
    <row r="8" spans="1:5" s="4" customFormat="1" ht="37.5">
      <c r="A8" s="2" t="s">
        <v>8</v>
      </c>
      <c r="B8" s="3">
        <v>2650000</v>
      </c>
      <c r="C8" s="3">
        <f t="shared" ref="C8:C30" si="0">B8-D8-E8</f>
        <v>1987500</v>
      </c>
      <c r="D8" s="3">
        <v>397500</v>
      </c>
      <c r="E8" s="3">
        <v>265000</v>
      </c>
    </row>
    <row r="9" spans="1:5" s="4" customFormat="1" ht="37.5">
      <c r="A9" s="2" t="s">
        <v>9</v>
      </c>
      <c r="B9" s="3">
        <v>2650000</v>
      </c>
      <c r="C9" s="3">
        <f t="shared" si="0"/>
        <v>1987500</v>
      </c>
      <c r="D9" s="3">
        <v>397500</v>
      </c>
      <c r="E9" s="3">
        <v>265000</v>
      </c>
    </row>
    <row r="10" spans="1:5" s="4" customFormat="1" ht="37.5">
      <c r="A10" s="2" t="s">
        <v>10</v>
      </c>
      <c r="B10" s="3">
        <v>2450000</v>
      </c>
      <c r="C10" s="3">
        <f t="shared" si="0"/>
        <v>1788500</v>
      </c>
      <c r="D10" s="3">
        <v>367500</v>
      </c>
      <c r="E10" s="3">
        <v>294000</v>
      </c>
    </row>
    <row r="11" spans="1:5" s="4" customFormat="1" ht="37.5">
      <c r="A11" s="2" t="s">
        <v>11</v>
      </c>
      <c r="B11" s="3">
        <v>2000000</v>
      </c>
      <c r="C11" s="3">
        <f t="shared" si="0"/>
        <v>1480000</v>
      </c>
      <c r="D11" s="3">
        <v>300000</v>
      </c>
      <c r="E11" s="3">
        <v>220000</v>
      </c>
    </row>
    <row r="12" spans="1:5" s="4" customFormat="1" ht="37.5">
      <c r="A12" s="2" t="s">
        <v>12</v>
      </c>
      <c r="B12" s="3">
        <v>2200000</v>
      </c>
      <c r="C12" s="3">
        <f t="shared" si="0"/>
        <v>1650000</v>
      </c>
      <c r="D12" s="3">
        <v>330000</v>
      </c>
      <c r="E12" s="3">
        <v>220000</v>
      </c>
    </row>
    <row r="13" spans="1:5" s="4" customFormat="1" ht="37.5">
      <c r="A13" s="2" t="s">
        <v>13</v>
      </c>
      <c r="B13" s="3">
        <v>2200000</v>
      </c>
      <c r="C13" s="3">
        <f t="shared" si="0"/>
        <v>1650000</v>
      </c>
      <c r="D13" s="3">
        <v>330000</v>
      </c>
      <c r="E13" s="3">
        <v>220000</v>
      </c>
    </row>
    <row r="14" spans="1:5" s="4" customFormat="1" ht="37.5">
      <c r="A14" s="2" t="s">
        <v>14</v>
      </c>
      <c r="B14" s="3">
        <v>2200000</v>
      </c>
      <c r="C14" s="3">
        <f t="shared" si="0"/>
        <v>1650000</v>
      </c>
      <c r="D14" s="3">
        <v>330000</v>
      </c>
      <c r="E14" s="3">
        <v>220000</v>
      </c>
    </row>
    <row r="15" spans="1:5" s="4" customFormat="1" ht="37.5">
      <c r="A15" s="2" t="s">
        <v>15</v>
      </c>
      <c r="B15" s="3">
        <v>2200000</v>
      </c>
      <c r="C15" s="3">
        <f t="shared" si="0"/>
        <v>1650000</v>
      </c>
      <c r="D15" s="3">
        <v>330000</v>
      </c>
      <c r="E15" s="3">
        <v>220000</v>
      </c>
    </row>
    <row r="16" spans="1:5" s="4" customFormat="1" ht="37.5">
      <c r="A16" s="2" t="s">
        <v>16</v>
      </c>
      <c r="B16" s="3">
        <v>2100000</v>
      </c>
      <c r="C16" s="3">
        <f t="shared" si="0"/>
        <v>1575000</v>
      </c>
      <c r="D16" s="3">
        <v>315000</v>
      </c>
      <c r="E16" s="3">
        <v>210000</v>
      </c>
    </row>
    <row r="17" spans="1:5" s="4" customFormat="1" ht="37.5">
      <c r="A17" s="2" t="s">
        <v>17</v>
      </c>
      <c r="B17" s="3">
        <v>1700000</v>
      </c>
      <c r="C17" s="3">
        <f t="shared" si="0"/>
        <v>1275000</v>
      </c>
      <c r="D17" s="3">
        <v>255000</v>
      </c>
      <c r="E17" s="3">
        <v>170000</v>
      </c>
    </row>
    <row r="18" spans="1:5" s="4" customFormat="1" ht="37.5">
      <c r="A18" s="2" t="s">
        <v>18</v>
      </c>
      <c r="B18" s="3">
        <v>5000000</v>
      </c>
      <c r="C18" s="3">
        <f t="shared" si="0"/>
        <v>4250000</v>
      </c>
      <c r="D18" s="3">
        <v>500000</v>
      </c>
      <c r="E18" s="3">
        <v>250000</v>
      </c>
    </row>
    <row r="19" spans="1:5" s="4" customFormat="1" ht="37.5">
      <c r="A19" s="2" t="s">
        <v>19</v>
      </c>
      <c r="B19" s="3">
        <v>2700000</v>
      </c>
      <c r="C19" s="3">
        <f t="shared" si="0"/>
        <v>2025000</v>
      </c>
      <c r="D19" s="3">
        <v>405000</v>
      </c>
      <c r="E19" s="3">
        <v>270000</v>
      </c>
    </row>
    <row r="20" spans="1:5" s="4" customFormat="1" ht="37.5">
      <c r="A20" s="2" t="s">
        <v>20</v>
      </c>
      <c r="B20" s="3">
        <v>2400000</v>
      </c>
      <c r="C20" s="3">
        <f t="shared" si="0"/>
        <v>2040000</v>
      </c>
      <c r="D20" s="3">
        <v>240000</v>
      </c>
      <c r="E20" s="3">
        <v>120000</v>
      </c>
    </row>
    <row r="21" spans="1:5" s="4" customFormat="1" ht="37.5">
      <c r="A21" s="2" t="s">
        <v>21</v>
      </c>
      <c r="B21" s="3">
        <v>1700000</v>
      </c>
      <c r="C21" s="3">
        <f t="shared" si="0"/>
        <v>1445000</v>
      </c>
      <c r="D21" s="3">
        <v>170000</v>
      </c>
      <c r="E21" s="3">
        <v>85000</v>
      </c>
    </row>
    <row r="22" spans="1:5" s="4" customFormat="1" ht="37.5">
      <c r="A22" s="2" t="s">
        <v>22</v>
      </c>
      <c r="B22" s="3">
        <v>1100000</v>
      </c>
      <c r="C22" s="3">
        <f t="shared" si="0"/>
        <v>825000</v>
      </c>
      <c r="D22" s="3">
        <v>110000</v>
      </c>
      <c r="E22" s="3">
        <v>165000</v>
      </c>
    </row>
    <row r="23" spans="1:5" s="4" customFormat="1" ht="37.5">
      <c r="A23" s="2" t="s">
        <v>23</v>
      </c>
      <c r="B23" s="3">
        <v>4800000</v>
      </c>
      <c r="C23" s="3">
        <f t="shared" si="0"/>
        <v>4080000</v>
      </c>
      <c r="D23" s="3">
        <v>480000</v>
      </c>
      <c r="E23" s="3">
        <v>240000</v>
      </c>
    </row>
    <row r="24" spans="1:5" s="4" customFormat="1" ht="56.25">
      <c r="A24" s="2" t="s">
        <v>24</v>
      </c>
      <c r="B24" s="3">
        <v>5000000</v>
      </c>
      <c r="C24" s="3">
        <f t="shared" si="0"/>
        <v>4250000</v>
      </c>
      <c r="D24" s="3">
        <v>500000</v>
      </c>
      <c r="E24" s="3">
        <v>250000</v>
      </c>
    </row>
    <row r="25" spans="1:5" s="4" customFormat="1" ht="56.25">
      <c r="A25" s="2" t="s">
        <v>25</v>
      </c>
      <c r="B25" s="3">
        <v>300000</v>
      </c>
      <c r="C25" s="3">
        <f t="shared" si="0"/>
        <v>225000</v>
      </c>
      <c r="D25" s="3">
        <v>30000</v>
      </c>
      <c r="E25" s="3">
        <v>45000</v>
      </c>
    </row>
    <row r="26" spans="1:5" s="4" customFormat="1" ht="37.5">
      <c r="A26" s="2" t="s">
        <v>26</v>
      </c>
      <c r="B26" s="3">
        <v>500000</v>
      </c>
      <c r="C26" s="3">
        <f t="shared" si="0"/>
        <v>400000</v>
      </c>
      <c r="D26" s="3">
        <v>50000</v>
      </c>
      <c r="E26" s="3">
        <v>50000</v>
      </c>
    </row>
    <row r="27" spans="1:5" s="4" customFormat="1" ht="37.5">
      <c r="A27" s="2" t="s">
        <v>27</v>
      </c>
      <c r="B27" s="3">
        <v>500000</v>
      </c>
      <c r="C27" s="3">
        <f t="shared" si="0"/>
        <v>400000</v>
      </c>
      <c r="D27" s="3">
        <v>50000</v>
      </c>
      <c r="E27" s="3">
        <v>50000</v>
      </c>
    </row>
    <row r="28" spans="1:5" s="4" customFormat="1" ht="56.25">
      <c r="A28" s="2" t="s">
        <v>28</v>
      </c>
      <c r="B28" s="3">
        <v>500000</v>
      </c>
      <c r="C28" s="3">
        <f t="shared" si="0"/>
        <v>375000</v>
      </c>
      <c r="D28" s="3">
        <v>75000</v>
      </c>
      <c r="E28" s="3">
        <v>50000</v>
      </c>
    </row>
    <row r="29" spans="1:5" s="4" customFormat="1" ht="37.5">
      <c r="A29" s="2" t="s">
        <v>30</v>
      </c>
      <c r="B29" s="3">
        <v>5000000</v>
      </c>
      <c r="C29" s="3">
        <f t="shared" si="0"/>
        <v>3700000</v>
      </c>
      <c r="D29" s="3">
        <v>750000</v>
      </c>
      <c r="E29" s="3">
        <v>550000</v>
      </c>
    </row>
    <row r="30" spans="1:5" s="4" customFormat="1" ht="37.5">
      <c r="A30" s="2" t="s">
        <v>29</v>
      </c>
      <c r="B30" s="3">
        <v>8000000</v>
      </c>
      <c r="C30" s="3">
        <f t="shared" si="0"/>
        <v>4000000</v>
      </c>
      <c r="D30" s="3">
        <v>2800000</v>
      </c>
      <c r="E30" s="3">
        <v>1200000</v>
      </c>
    </row>
    <row r="31" spans="1:5" s="4" customFormat="1" ht="27.75" customHeight="1">
      <c r="A31" s="2"/>
      <c r="B31" s="5">
        <f>SUM(B7:B30)</f>
        <v>62050000</v>
      </c>
      <c r="C31" s="5">
        <f t="shared" ref="C31:E31" si="1">SUM(C7:C30)</f>
        <v>46358500</v>
      </c>
      <c r="D31" s="5">
        <f t="shared" si="1"/>
        <v>9842500</v>
      </c>
      <c r="E31" s="5">
        <f t="shared" si="1"/>
        <v>5849000</v>
      </c>
    </row>
  </sheetData>
  <mergeCells count="3">
    <mergeCell ref="A2:E2"/>
    <mergeCell ref="B5:E5"/>
    <mergeCell ref="A5:A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4"/>
  <sheetViews>
    <sheetView topLeftCell="C1" workbookViewId="0">
      <selection activeCell="C3" sqref="C3:C18"/>
    </sheetView>
  </sheetViews>
  <sheetFormatPr defaultRowHeight="15"/>
  <cols>
    <col min="1" max="1" width="10.5703125" style="10" hidden="1" customWidth="1"/>
    <col min="2" max="2" width="10.85546875" style="10" hidden="1" customWidth="1"/>
    <col min="3" max="3" width="29.7109375" style="10" customWidth="1"/>
    <col min="4" max="4" width="16.85546875" style="10" hidden="1" customWidth="1"/>
    <col min="5" max="5" width="6.5703125" style="10" hidden="1" customWidth="1"/>
    <col min="6" max="6" width="12.7109375" style="9" customWidth="1"/>
    <col min="7" max="7" width="11" style="9" customWidth="1"/>
    <col min="8" max="8" width="11.42578125" style="9" customWidth="1"/>
    <col min="9" max="9" width="11.7109375" style="9" customWidth="1"/>
    <col min="10" max="12" width="6.140625" style="9" customWidth="1"/>
    <col min="13" max="13" width="9.140625" style="10" customWidth="1"/>
    <col min="14" max="16384" width="9.140625" style="10"/>
  </cols>
  <sheetData>
    <row r="1" spans="1:12" ht="49.5" customHeight="1">
      <c r="C1" s="57" t="s">
        <v>152</v>
      </c>
      <c r="D1" s="57"/>
      <c r="E1" s="57"/>
      <c r="F1" s="57"/>
      <c r="G1" s="57"/>
      <c r="H1" s="57"/>
      <c r="I1" s="57"/>
    </row>
    <row r="2" spans="1:12" ht="51">
      <c r="A2" s="6" t="s">
        <v>31</v>
      </c>
      <c r="B2" s="6" t="s">
        <v>32</v>
      </c>
      <c r="C2" s="6" t="s">
        <v>33</v>
      </c>
      <c r="D2" s="6" t="s">
        <v>34</v>
      </c>
      <c r="E2" s="7" t="s">
        <v>35</v>
      </c>
      <c r="F2" s="8" t="s">
        <v>36</v>
      </c>
      <c r="G2" s="8" t="s">
        <v>37</v>
      </c>
      <c r="H2" s="8" t="s">
        <v>38</v>
      </c>
      <c r="I2" s="8" t="s">
        <v>39</v>
      </c>
    </row>
    <row r="3" spans="1:12" ht="73.5" customHeight="1">
      <c r="A3" s="11">
        <v>5669046</v>
      </c>
      <c r="B3" s="12" t="s">
        <v>40</v>
      </c>
      <c r="C3" s="16" t="s">
        <v>41</v>
      </c>
      <c r="D3" s="12" t="s">
        <v>42</v>
      </c>
      <c r="E3" s="13">
        <v>76</v>
      </c>
      <c r="F3" s="14">
        <v>1500000</v>
      </c>
      <c r="G3" s="14">
        <v>1035000</v>
      </c>
      <c r="H3" s="14">
        <v>225000</v>
      </c>
      <c r="I3" s="14">
        <v>240000</v>
      </c>
      <c r="J3" s="9">
        <f>G3/F3*100</f>
        <v>69</v>
      </c>
      <c r="K3" s="9">
        <f>H3/F3*100</f>
        <v>15</v>
      </c>
      <c r="L3" s="9">
        <f>I3/F3*100</f>
        <v>16</v>
      </c>
    </row>
    <row r="4" spans="1:12" ht="102">
      <c r="A4" s="11">
        <v>5669099</v>
      </c>
      <c r="B4" s="12" t="s">
        <v>40</v>
      </c>
      <c r="C4" s="16" t="s">
        <v>43</v>
      </c>
      <c r="D4" s="12" t="s">
        <v>42</v>
      </c>
      <c r="E4" s="13">
        <v>90</v>
      </c>
      <c r="F4" s="14">
        <v>630000</v>
      </c>
      <c r="G4" s="14">
        <v>390600</v>
      </c>
      <c r="H4" s="14">
        <v>113400</v>
      </c>
      <c r="I4" s="14">
        <v>126000</v>
      </c>
      <c r="J4" s="9">
        <f t="shared" ref="J4:J67" si="0">G4/F4*100</f>
        <v>62</v>
      </c>
      <c r="K4" s="9">
        <f t="shared" ref="K4:K67" si="1">H4/F4*100</f>
        <v>18</v>
      </c>
      <c r="L4" s="9">
        <f t="shared" ref="L4:L67" si="2">I4/F4*100</f>
        <v>20</v>
      </c>
    </row>
    <row r="5" spans="1:12" ht="46.5" customHeight="1">
      <c r="A5" s="11">
        <v>5669067</v>
      </c>
      <c r="B5" s="12" t="s">
        <v>40</v>
      </c>
      <c r="C5" s="16" t="s">
        <v>44</v>
      </c>
      <c r="D5" s="12" t="s">
        <v>42</v>
      </c>
      <c r="E5" s="13">
        <v>82</v>
      </c>
      <c r="F5" s="14">
        <v>560000</v>
      </c>
      <c r="G5" s="14">
        <v>380800</v>
      </c>
      <c r="H5" s="14">
        <v>117600</v>
      </c>
      <c r="I5" s="14">
        <v>61600</v>
      </c>
      <c r="J5" s="9">
        <f t="shared" si="0"/>
        <v>68</v>
      </c>
      <c r="K5" s="9">
        <f t="shared" si="1"/>
        <v>21</v>
      </c>
      <c r="L5" s="9">
        <f t="shared" si="2"/>
        <v>11</v>
      </c>
    </row>
    <row r="6" spans="1:12" ht="69" customHeight="1">
      <c r="A6" s="11">
        <v>5667491</v>
      </c>
      <c r="B6" s="12" t="s">
        <v>40</v>
      </c>
      <c r="C6" s="16" t="s">
        <v>45</v>
      </c>
      <c r="D6" s="12" t="s">
        <v>42</v>
      </c>
      <c r="E6" s="13">
        <v>90</v>
      </c>
      <c r="F6" s="14">
        <v>1800000</v>
      </c>
      <c r="G6" s="14">
        <v>1242000</v>
      </c>
      <c r="H6" s="14">
        <v>270000</v>
      </c>
      <c r="I6" s="14">
        <v>288000</v>
      </c>
      <c r="J6" s="9">
        <f t="shared" si="0"/>
        <v>69</v>
      </c>
      <c r="K6" s="9">
        <f t="shared" si="1"/>
        <v>15</v>
      </c>
      <c r="L6" s="9">
        <f t="shared" si="2"/>
        <v>16</v>
      </c>
    </row>
    <row r="7" spans="1:12" ht="102">
      <c r="A7" s="11">
        <v>5674232</v>
      </c>
      <c r="B7" s="12" t="s">
        <v>40</v>
      </c>
      <c r="C7" s="16" t="s">
        <v>46</v>
      </c>
      <c r="D7" s="12" t="s">
        <v>42</v>
      </c>
      <c r="E7" s="13">
        <v>62</v>
      </c>
      <c r="F7" s="14">
        <v>800000</v>
      </c>
      <c r="G7" s="14">
        <v>608000</v>
      </c>
      <c r="H7" s="14">
        <v>152000</v>
      </c>
      <c r="I7" s="14">
        <v>40000</v>
      </c>
      <c r="J7" s="9">
        <f t="shared" si="0"/>
        <v>76</v>
      </c>
      <c r="K7" s="9">
        <f t="shared" si="1"/>
        <v>19</v>
      </c>
      <c r="L7" s="9">
        <f t="shared" si="2"/>
        <v>5</v>
      </c>
    </row>
    <row r="8" spans="1:12" ht="51">
      <c r="A8" s="11">
        <v>5669068</v>
      </c>
      <c r="B8" s="12" t="s">
        <v>40</v>
      </c>
      <c r="C8" s="16" t="s">
        <v>47</v>
      </c>
      <c r="D8" s="12" t="s">
        <v>42</v>
      </c>
      <c r="E8" s="13">
        <v>68</v>
      </c>
      <c r="F8" s="14">
        <v>800000</v>
      </c>
      <c r="G8" s="14">
        <v>576000</v>
      </c>
      <c r="H8" s="14">
        <v>144000</v>
      </c>
      <c r="I8" s="14">
        <v>80000</v>
      </c>
      <c r="J8" s="9">
        <f t="shared" si="0"/>
        <v>72</v>
      </c>
      <c r="K8" s="9">
        <f t="shared" si="1"/>
        <v>18</v>
      </c>
      <c r="L8" s="9">
        <f t="shared" si="2"/>
        <v>10</v>
      </c>
    </row>
    <row r="9" spans="1:12" ht="38.25">
      <c r="A9" s="11">
        <v>5667123</v>
      </c>
      <c r="B9" s="12" t="s">
        <v>40</v>
      </c>
      <c r="C9" s="16" t="s">
        <v>48</v>
      </c>
      <c r="D9" s="12" t="s">
        <v>49</v>
      </c>
      <c r="E9" s="13">
        <v>62</v>
      </c>
      <c r="F9" s="14">
        <v>2600000</v>
      </c>
      <c r="G9" s="14">
        <v>2080000</v>
      </c>
      <c r="H9" s="14">
        <v>390000</v>
      </c>
      <c r="I9" s="14">
        <v>130000</v>
      </c>
      <c r="J9" s="9">
        <f t="shared" si="0"/>
        <v>80</v>
      </c>
      <c r="K9" s="9">
        <f t="shared" si="1"/>
        <v>15</v>
      </c>
      <c r="L9" s="9">
        <f t="shared" si="2"/>
        <v>5</v>
      </c>
    </row>
    <row r="10" spans="1:12" ht="63.75">
      <c r="A10" s="11">
        <v>5665348</v>
      </c>
      <c r="B10" s="12" t="s">
        <v>40</v>
      </c>
      <c r="C10" s="16" t="s">
        <v>50</v>
      </c>
      <c r="D10" s="12" t="s">
        <v>51</v>
      </c>
      <c r="E10" s="13">
        <v>69</v>
      </c>
      <c r="F10" s="14">
        <v>2500000</v>
      </c>
      <c r="G10" s="14">
        <v>1775000</v>
      </c>
      <c r="H10" s="14">
        <v>450000</v>
      </c>
      <c r="I10" s="14">
        <v>275000</v>
      </c>
      <c r="J10" s="9">
        <f t="shared" si="0"/>
        <v>71</v>
      </c>
      <c r="K10" s="9">
        <f t="shared" si="1"/>
        <v>18</v>
      </c>
      <c r="L10" s="9">
        <f t="shared" si="2"/>
        <v>11</v>
      </c>
    </row>
    <row r="11" spans="1:12" ht="51">
      <c r="A11" s="11">
        <v>5669084</v>
      </c>
      <c r="B11" s="12" t="s">
        <v>40</v>
      </c>
      <c r="C11" s="16" t="s">
        <v>52</v>
      </c>
      <c r="D11" s="12" t="s">
        <v>42</v>
      </c>
      <c r="E11" s="13">
        <v>86</v>
      </c>
      <c r="F11" s="14">
        <v>2000000</v>
      </c>
      <c r="G11" s="14">
        <v>1440000</v>
      </c>
      <c r="H11" s="14">
        <v>360000</v>
      </c>
      <c r="I11" s="14">
        <v>200000</v>
      </c>
      <c r="J11" s="9">
        <f t="shared" si="0"/>
        <v>72</v>
      </c>
      <c r="K11" s="9">
        <f t="shared" si="1"/>
        <v>18</v>
      </c>
      <c r="L11" s="9">
        <f t="shared" si="2"/>
        <v>10</v>
      </c>
    </row>
    <row r="12" spans="1:12" ht="76.5">
      <c r="A12" s="11">
        <v>5669102</v>
      </c>
      <c r="B12" s="12" t="s">
        <v>40</v>
      </c>
      <c r="C12" s="16" t="s">
        <v>53</v>
      </c>
      <c r="D12" s="12" t="s">
        <v>42</v>
      </c>
      <c r="E12" s="13">
        <v>86</v>
      </c>
      <c r="F12" s="14">
        <v>1000000</v>
      </c>
      <c r="G12" s="14">
        <v>720000</v>
      </c>
      <c r="H12" s="14">
        <v>180000</v>
      </c>
      <c r="I12" s="14">
        <v>100000</v>
      </c>
      <c r="J12" s="9">
        <f t="shared" si="0"/>
        <v>72</v>
      </c>
      <c r="K12" s="9">
        <f t="shared" si="1"/>
        <v>18</v>
      </c>
      <c r="L12" s="9">
        <f t="shared" si="2"/>
        <v>10</v>
      </c>
    </row>
    <row r="13" spans="1:12" ht="42.75" customHeight="1">
      <c r="A13" s="11">
        <v>5669344</v>
      </c>
      <c r="B13" s="12" t="s">
        <v>40</v>
      </c>
      <c r="C13" s="16" t="s">
        <v>54</v>
      </c>
      <c r="D13" s="12" t="s">
        <v>42</v>
      </c>
      <c r="E13" s="13">
        <v>86</v>
      </c>
      <c r="F13" s="14">
        <v>1000000</v>
      </c>
      <c r="G13" s="14">
        <v>720000</v>
      </c>
      <c r="H13" s="14">
        <v>180000</v>
      </c>
      <c r="I13" s="14">
        <v>100000</v>
      </c>
      <c r="J13" s="9">
        <f t="shared" si="0"/>
        <v>72</v>
      </c>
      <c r="K13" s="9">
        <f t="shared" si="1"/>
        <v>18</v>
      </c>
      <c r="L13" s="9">
        <f t="shared" si="2"/>
        <v>10</v>
      </c>
    </row>
    <row r="14" spans="1:12" ht="43.5" customHeight="1">
      <c r="A14" s="11">
        <v>5669746</v>
      </c>
      <c r="B14" s="12" t="s">
        <v>40</v>
      </c>
      <c r="C14" s="16" t="s">
        <v>55</v>
      </c>
      <c r="D14" s="12" t="s">
        <v>56</v>
      </c>
      <c r="E14" s="13">
        <v>80</v>
      </c>
      <c r="F14" s="14">
        <v>2500000</v>
      </c>
      <c r="G14" s="14">
        <v>1800000</v>
      </c>
      <c r="H14" s="14">
        <v>450000</v>
      </c>
      <c r="I14" s="14">
        <v>250000</v>
      </c>
      <c r="J14" s="9">
        <f t="shared" si="0"/>
        <v>72</v>
      </c>
      <c r="K14" s="9">
        <f t="shared" si="1"/>
        <v>18</v>
      </c>
      <c r="L14" s="9">
        <f t="shared" si="2"/>
        <v>10</v>
      </c>
    </row>
    <row r="15" spans="1:12" ht="71.25" customHeight="1">
      <c r="A15" s="11">
        <v>5669070</v>
      </c>
      <c r="B15" s="12" t="s">
        <v>40</v>
      </c>
      <c r="C15" s="16" t="s">
        <v>57</v>
      </c>
      <c r="D15" s="12" t="s">
        <v>42</v>
      </c>
      <c r="E15" s="13">
        <v>83</v>
      </c>
      <c r="F15" s="14">
        <v>2400000</v>
      </c>
      <c r="G15" s="14">
        <v>1680000</v>
      </c>
      <c r="H15" s="14">
        <v>360000</v>
      </c>
      <c r="I15" s="14">
        <v>360000</v>
      </c>
      <c r="J15" s="9">
        <f t="shared" si="0"/>
        <v>70</v>
      </c>
      <c r="K15" s="9">
        <f t="shared" si="1"/>
        <v>15</v>
      </c>
      <c r="L15" s="9">
        <f t="shared" si="2"/>
        <v>15</v>
      </c>
    </row>
    <row r="16" spans="1:12" ht="43.5" customHeight="1">
      <c r="A16" s="11">
        <v>5669426</v>
      </c>
      <c r="B16" s="12" t="s">
        <v>40</v>
      </c>
      <c r="C16" s="16" t="s">
        <v>58</v>
      </c>
      <c r="D16" s="12" t="s">
        <v>42</v>
      </c>
      <c r="E16" s="15">
        <v>93</v>
      </c>
      <c r="F16" s="14">
        <v>800000</v>
      </c>
      <c r="G16" s="14">
        <v>560000</v>
      </c>
      <c r="H16" s="14">
        <v>120000</v>
      </c>
      <c r="I16" s="14">
        <v>120000</v>
      </c>
      <c r="J16" s="9">
        <f t="shared" si="0"/>
        <v>70</v>
      </c>
      <c r="K16" s="9">
        <f t="shared" si="1"/>
        <v>15</v>
      </c>
      <c r="L16" s="9">
        <f t="shared" si="2"/>
        <v>15</v>
      </c>
    </row>
    <row r="17" spans="1:12" ht="63.75">
      <c r="A17" s="11">
        <v>5669799</v>
      </c>
      <c r="B17" s="12" t="s">
        <v>40</v>
      </c>
      <c r="C17" s="16" t="s">
        <v>59</v>
      </c>
      <c r="D17" s="12" t="s">
        <v>60</v>
      </c>
      <c r="E17" s="13">
        <v>66</v>
      </c>
      <c r="F17" s="14">
        <v>800000</v>
      </c>
      <c r="G17" s="14">
        <v>576000</v>
      </c>
      <c r="H17" s="14">
        <v>144000</v>
      </c>
      <c r="I17" s="14">
        <v>80000</v>
      </c>
      <c r="J17" s="9">
        <f t="shared" si="0"/>
        <v>72</v>
      </c>
      <c r="K17" s="9">
        <f t="shared" si="1"/>
        <v>18</v>
      </c>
      <c r="L17" s="9">
        <f t="shared" si="2"/>
        <v>10</v>
      </c>
    </row>
    <row r="18" spans="1:12" ht="76.5">
      <c r="A18" s="11">
        <v>5668149</v>
      </c>
      <c r="B18" s="12" t="s">
        <v>40</v>
      </c>
      <c r="C18" s="16" t="s">
        <v>61</v>
      </c>
      <c r="D18" s="12" t="s">
        <v>42</v>
      </c>
      <c r="E18" s="13">
        <v>66</v>
      </c>
      <c r="F18" s="14">
        <v>1000000</v>
      </c>
      <c r="G18" s="14">
        <v>670000</v>
      </c>
      <c r="H18" s="14">
        <v>150000</v>
      </c>
      <c r="I18" s="14">
        <v>180000</v>
      </c>
      <c r="J18" s="9">
        <f t="shared" si="0"/>
        <v>67</v>
      </c>
      <c r="K18" s="9">
        <f t="shared" si="1"/>
        <v>15</v>
      </c>
      <c r="L18" s="9">
        <f t="shared" si="2"/>
        <v>18</v>
      </c>
    </row>
    <row r="19" spans="1:12" ht="69" hidden="1" customHeight="1">
      <c r="A19" s="11">
        <v>5665456</v>
      </c>
      <c r="B19" s="12" t="s">
        <v>40</v>
      </c>
      <c r="C19" s="12" t="s">
        <v>62</v>
      </c>
      <c r="D19" s="12" t="s">
        <v>51</v>
      </c>
      <c r="E19" s="15">
        <v>93</v>
      </c>
      <c r="F19" s="14"/>
      <c r="G19" s="14"/>
      <c r="H19" s="14"/>
      <c r="I19" s="14"/>
      <c r="J19" s="9" t="e">
        <f t="shared" si="0"/>
        <v>#DIV/0!</v>
      </c>
      <c r="K19" s="9" t="e">
        <f t="shared" si="1"/>
        <v>#DIV/0!</v>
      </c>
      <c r="L19" s="9" t="e">
        <f t="shared" si="2"/>
        <v>#DIV/0!</v>
      </c>
    </row>
    <row r="20" spans="1:12" ht="63.75" hidden="1">
      <c r="A20" s="11">
        <v>5669763</v>
      </c>
      <c r="B20" s="12" t="s">
        <v>40</v>
      </c>
      <c r="C20" s="12" t="s">
        <v>63</v>
      </c>
      <c r="D20" s="12" t="s">
        <v>49</v>
      </c>
      <c r="E20" s="13">
        <v>88</v>
      </c>
      <c r="F20" s="14"/>
      <c r="G20" s="14"/>
      <c r="H20" s="14"/>
      <c r="I20" s="14"/>
      <c r="J20" s="9" t="e">
        <f t="shared" si="0"/>
        <v>#DIV/0!</v>
      </c>
      <c r="K20" s="9" t="e">
        <f t="shared" si="1"/>
        <v>#DIV/0!</v>
      </c>
      <c r="L20" s="9" t="e">
        <f t="shared" si="2"/>
        <v>#DIV/0!</v>
      </c>
    </row>
    <row r="21" spans="1:12" ht="51" hidden="1">
      <c r="A21" s="11">
        <v>5669766</v>
      </c>
      <c r="B21" s="12" t="s">
        <v>40</v>
      </c>
      <c r="C21" s="12" t="s">
        <v>64</v>
      </c>
      <c r="D21" s="12" t="s">
        <v>49</v>
      </c>
      <c r="E21" s="13">
        <v>88</v>
      </c>
      <c r="F21" s="14"/>
      <c r="G21" s="14"/>
      <c r="H21" s="14"/>
      <c r="I21" s="14"/>
      <c r="J21" s="9" t="e">
        <f t="shared" si="0"/>
        <v>#DIV/0!</v>
      </c>
      <c r="K21" s="9" t="e">
        <f t="shared" si="1"/>
        <v>#DIV/0!</v>
      </c>
      <c r="L21" s="9" t="e">
        <f t="shared" si="2"/>
        <v>#DIV/0!</v>
      </c>
    </row>
    <row r="22" spans="1:12" ht="51" hidden="1">
      <c r="A22" s="11">
        <v>5673374</v>
      </c>
      <c r="B22" s="12" t="s">
        <v>40</v>
      </c>
      <c r="C22" s="12" t="s">
        <v>65</v>
      </c>
      <c r="D22" s="12" t="s">
        <v>66</v>
      </c>
      <c r="E22" s="13">
        <v>88</v>
      </c>
      <c r="F22" s="14"/>
      <c r="G22" s="14"/>
      <c r="H22" s="14"/>
      <c r="I22" s="14"/>
      <c r="J22" s="9" t="e">
        <f t="shared" si="0"/>
        <v>#DIV/0!</v>
      </c>
      <c r="K22" s="9" t="e">
        <f t="shared" si="1"/>
        <v>#DIV/0!</v>
      </c>
      <c r="L22" s="9" t="e">
        <f t="shared" si="2"/>
        <v>#DIV/0!</v>
      </c>
    </row>
    <row r="23" spans="1:12" ht="38.25" hidden="1">
      <c r="A23" s="11">
        <v>5669409</v>
      </c>
      <c r="B23" s="12" t="s">
        <v>40</v>
      </c>
      <c r="C23" s="12" t="s">
        <v>67</v>
      </c>
      <c r="D23" s="12" t="s">
        <v>42</v>
      </c>
      <c r="E23" s="13">
        <v>83</v>
      </c>
      <c r="F23" s="14"/>
      <c r="G23" s="14"/>
      <c r="H23" s="14"/>
      <c r="I23" s="14"/>
      <c r="J23" s="9" t="e">
        <f t="shared" si="0"/>
        <v>#DIV/0!</v>
      </c>
      <c r="K23" s="9" t="e">
        <f t="shared" si="1"/>
        <v>#DIV/0!</v>
      </c>
      <c r="L23" s="9" t="e">
        <f t="shared" si="2"/>
        <v>#DIV/0!</v>
      </c>
    </row>
    <row r="24" spans="1:12" ht="51" hidden="1">
      <c r="A24" s="11">
        <v>5667025</v>
      </c>
      <c r="B24" s="12" t="s">
        <v>40</v>
      </c>
      <c r="C24" s="12" t="s">
        <v>68</v>
      </c>
      <c r="D24" s="12" t="s">
        <v>49</v>
      </c>
      <c r="E24" s="13">
        <v>81</v>
      </c>
      <c r="F24" s="14"/>
      <c r="G24" s="14"/>
      <c r="H24" s="14"/>
      <c r="I24" s="14"/>
      <c r="J24" s="9" t="e">
        <f t="shared" si="0"/>
        <v>#DIV/0!</v>
      </c>
      <c r="K24" s="9" t="e">
        <f t="shared" si="1"/>
        <v>#DIV/0!</v>
      </c>
      <c r="L24" s="9" t="e">
        <f t="shared" si="2"/>
        <v>#DIV/0!</v>
      </c>
    </row>
    <row r="25" spans="1:12" ht="51" hidden="1">
      <c r="A25" s="11">
        <v>5667204</v>
      </c>
      <c r="B25" s="12" t="s">
        <v>40</v>
      </c>
      <c r="C25" s="12" t="s">
        <v>69</v>
      </c>
      <c r="D25" s="12" t="s">
        <v>66</v>
      </c>
      <c r="E25" s="13">
        <v>81</v>
      </c>
      <c r="F25" s="14"/>
      <c r="G25" s="14"/>
      <c r="H25" s="14"/>
      <c r="I25" s="14"/>
      <c r="J25" s="9" t="e">
        <f t="shared" si="0"/>
        <v>#DIV/0!</v>
      </c>
      <c r="K25" s="9" t="e">
        <f t="shared" si="1"/>
        <v>#DIV/0!</v>
      </c>
      <c r="L25" s="9" t="e">
        <f t="shared" si="2"/>
        <v>#DIV/0!</v>
      </c>
    </row>
    <row r="26" spans="1:12" ht="51" hidden="1">
      <c r="A26" s="11">
        <v>5667135</v>
      </c>
      <c r="B26" s="12" t="s">
        <v>40</v>
      </c>
      <c r="C26" s="12" t="s">
        <v>70</v>
      </c>
      <c r="D26" s="12" t="s">
        <v>66</v>
      </c>
      <c r="E26" s="13">
        <v>81</v>
      </c>
      <c r="F26" s="14"/>
      <c r="G26" s="14"/>
      <c r="H26" s="14"/>
      <c r="I26" s="14"/>
      <c r="J26" s="9" t="e">
        <f t="shared" si="0"/>
        <v>#DIV/0!</v>
      </c>
      <c r="K26" s="9" t="e">
        <f t="shared" si="1"/>
        <v>#DIV/0!</v>
      </c>
      <c r="L26" s="9" t="e">
        <f t="shared" si="2"/>
        <v>#DIV/0!</v>
      </c>
    </row>
    <row r="27" spans="1:12" ht="51" hidden="1">
      <c r="A27" s="11">
        <v>5673334</v>
      </c>
      <c r="B27" s="12" t="s">
        <v>40</v>
      </c>
      <c r="C27" s="12" t="s">
        <v>71</v>
      </c>
      <c r="D27" s="12" t="s">
        <v>42</v>
      </c>
      <c r="E27" s="13">
        <v>81</v>
      </c>
      <c r="F27" s="14"/>
      <c r="G27" s="14"/>
      <c r="H27" s="14"/>
      <c r="I27" s="14"/>
      <c r="J27" s="9" t="e">
        <f t="shared" si="0"/>
        <v>#DIV/0!</v>
      </c>
      <c r="K27" s="9" t="e">
        <f t="shared" si="1"/>
        <v>#DIV/0!</v>
      </c>
      <c r="L27" s="9" t="e">
        <f t="shared" si="2"/>
        <v>#DIV/0!</v>
      </c>
    </row>
    <row r="28" spans="1:12" ht="63.75" hidden="1">
      <c r="A28" s="11">
        <v>5669189</v>
      </c>
      <c r="B28" s="12" t="s">
        <v>40</v>
      </c>
      <c r="C28" s="12" t="s">
        <v>72</v>
      </c>
      <c r="D28" s="12" t="s">
        <v>49</v>
      </c>
      <c r="E28" s="13">
        <v>79</v>
      </c>
      <c r="F28" s="14"/>
      <c r="G28" s="14"/>
      <c r="H28" s="14"/>
      <c r="I28" s="14"/>
      <c r="J28" s="9" t="e">
        <f t="shared" si="0"/>
        <v>#DIV/0!</v>
      </c>
      <c r="K28" s="9" t="e">
        <f t="shared" si="1"/>
        <v>#DIV/0!</v>
      </c>
      <c r="L28" s="9" t="e">
        <f t="shared" si="2"/>
        <v>#DIV/0!</v>
      </c>
    </row>
    <row r="29" spans="1:12" ht="51" hidden="1">
      <c r="A29" s="11">
        <v>5666795</v>
      </c>
      <c r="B29" s="12" t="s">
        <v>40</v>
      </c>
      <c r="C29" s="12" t="s">
        <v>73</v>
      </c>
      <c r="D29" s="12" t="s">
        <v>66</v>
      </c>
      <c r="E29" s="13">
        <v>77</v>
      </c>
      <c r="F29" s="14"/>
      <c r="G29" s="14"/>
      <c r="H29" s="14"/>
      <c r="I29" s="14"/>
      <c r="J29" s="9" t="e">
        <f t="shared" si="0"/>
        <v>#DIV/0!</v>
      </c>
      <c r="K29" s="9" t="e">
        <f t="shared" si="1"/>
        <v>#DIV/0!</v>
      </c>
      <c r="L29" s="9" t="e">
        <f t="shared" si="2"/>
        <v>#DIV/0!</v>
      </c>
    </row>
    <row r="30" spans="1:12" ht="63.75" hidden="1">
      <c r="A30" s="11">
        <v>5668160</v>
      </c>
      <c r="B30" s="12" t="s">
        <v>40</v>
      </c>
      <c r="C30" s="12" t="s">
        <v>74</v>
      </c>
      <c r="D30" s="12" t="s">
        <v>42</v>
      </c>
      <c r="E30" s="13">
        <v>77</v>
      </c>
      <c r="F30" s="14"/>
      <c r="G30" s="14"/>
      <c r="H30" s="14"/>
      <c r="I30" s="14"/>
      <c r="J30" s="9" t="e">
        <f t="shared" si="0"/>
        <v>#DIV/0!</v>
      </c>
      <c r="K30" s="9" t="e">
        <f t="shared" si="1"/>
        <v>#DIV/0!</v>
      </c>
      <c r="L30" s="9" t="e">
        <f t="shared" si="2"/>
        <v>#DIV/0!</v>
      </c>
    </row>
    <row r="31" spans="1:12" ht="42.75" hidden="1" customHeight="1">
      <c r="A31" s="11">
        <v>5665583</v>
      </c>
      <c r="B31" s="12" t="s">
        <v>40</v>
      </c>
      <c r="C31" s="12" t="s">
        <v>75</v>
      </c>
      <c r="D31" s="12" t="s">
        <v>66</v>
      </c>
      <c r="E31" s="15">
        <v>93</v>
      </c>
      <c r="F31" s="14"/>
      <c r="G31" s="14"/>
      <c r="H31" s="14"/>
      <c r="I31" s="14"/>
      <c r="J31" s="9" t="e">
        <f t="shared" si="0"/>
        <v>#DIV/0!</v>
      </c>
      <c r="K31" s="9" t="e">
        <f t="shared" si="1"/>
        <v>#DIV/0!</v>
      </c>
      <c r="L31" s="9" t="e">
        <f t="shared" si="2"/>
        <v>#DIV/0!</v>
      </c>
    </row>
    <row r="32" spans="1:12" ht="51" hidden="1">
      <c r="A32" s="11">
        <v>5666876</v>
      </c>
      <c r="B32" s="12" t="s">
        <v>40</v>
      </c>
      <c r="C32" s="12" t="s">
        <v>76</v>
      </c>
      <c r="D32" s="12" t="s">
        <v>66</v>
      </c>
      <c r="E32" s="13">
        <v>76</v>
      </c>
      <c r="F32" s="14"/>
      <c r="G32" s="14"/>
      <c r="H32" s="14"/>
      <c r="I32" s="14"/>
      <c r="J32" s="9" t="e">
        <f t="shared" si="0"/>
        <v>#DIV/0!</v>
      </c>
      <c r="K32" s="9" t="e">
        <f t="shared" si="1"/>
        <v>#DIV/0!</v>
      </c>
      <c r="L32" s="9" t="e">
        <f t="shared" si="2"/>
        <v>#DIV/0!</v>
      </c>
    </row>
    <row r="33" spans="1:12" ht="63.75" hidden="1">
      <c r="A33" s="11">
        <v>5669085</v>
      </c>
      <c r="B33" s="12" t="s">
        <v>40</v>
      </c>
      <c r="C33" s="12" t="s">
        <v>77</v>
      </c>
      <c r="D33" s="12" t="s">
        <v>42</v>
      </c>
      <c r="E33" s="13">
        <v>76</v>
      </c>
      <c r="F33" s="14"/>
      <c r="G33" s="14"/>
      <c r="H33" s="14"/>
      <c r="I33" s="14"/>
      <c r="J33" s="9" t="e">
        <f t="shared" si="0"/>
        <v>#DIV/0!</v>
      </c>
      <c r="K33" s="9" t="e">
        <f t="shared" si="1"/>
        <v>#DIV/0!</v>
      </c>
      <c r="L33" s="9" t="e">
        <f t="shared" si="2"/>
        <v>#DIV/0!</v>
      </c>
    </row>
    <row r="34" spans="1:12" ht="51" hidden="1">
      <c r="A34" s="11">
        <v>5669058</v>
      </c>
      <c r="B34" s="12" t="s">
        <v>40</v>
      </c>
      <c r="C34" s="12" t="s">
        <v>78</v>
      </c>
      <c r="D34" s="12" t="s">
        <v>42</v>
      </c>
      <c r="E34" s="13">
        <v>76</v>
      </c>
      <c r="F34" s="14"/>
      <c r="G34" s="14"/>
      <c r="H34" s="14"/>
      <c r="I34" s="14"/>
      <c r="J34" s="9" t="e">
        <f t="shared" si="0"/>
        <v>#DIV/0!</v>
      </c>
      <c r="K34" s="9" t="e">
        <f t="shared" si="1"/>
        <v>#DIV/0!</v>
      </c>
      <c r="L34" s="9" t="e">
        <f t="shared" si="2"/>
        <v>#DIV/0!</v>
      </c>
    </row>
    <row r="35" spans="1:12" ht="38.25" hidden="1">
      <c r="A35" s="11">
        <v>5668986</v>
      </c>
      <c r="B35" s="12" t="s">
        <v>40</v>
      </c>
      <c r="C35" s="12" t="s">
        <v>79</v>
      </c>
      <c r="D35" s="12" t="s">
        <v>49</v>
      </c>
      <c r="E35" s="13">
        <v>74</v>
      </c>
      <c r="F35" s="14"/>
      <c r="G35" s="14"/>
      <c r="H35" s="14"/>
      <c r="I35" s="14"/>
      <c r="J35" s="9" t="e">
        <f t="shared" si="0"/>
        <v>#DIV/0!</v>
      </c>
      <c r="K35" s="9" t="e">
        <f t="shared" si="1"/>
        <v>#DIV/0!</v>
      </c>
      <c r="L35" s="9" t="e">
        <f t="shared" si="2"/>
        <v>#DIV/0!</v>
      </c>
    </row>
    <row r="36" spans="1:12" ht="63.75" hidden="1">
      <c r="A36" s="11">
        <v>5668391</v>
      </c>
      <c r="B36" s="12" t="s">
        <v>40</v>
      </c>
      <c r="C36" s="12" t="s">
        <v>80</v>
      </c>
      <c r="D36" s="12" t="s">
        <v>42</v>
      </c>
      <c r="E36" s="13">
        <v>74</v>
      </c>
      <c r="F36" s="14"/>
      <c r="G36" s="14"/>
      <c r="H36" s="14"/>
      <c r="I36" s="14"/>
      <c r="J36" s="9" t="e">
        <f t="shared" si="0"/>
        <v>#DIV/0!</v>
      </c>
      <c r="K36" s="9" t="e">
        <f t="shared" si="1"/>
        <v>#DIV/0!</v>
      </c>
      <c r="L36" s="9" t="e">
        <f t="shared" si="2"/>
        <v>#DIV/0!</v>
      </c>
    </row>
    <row r="37" spans="1:12" ht="63.75" hidden="1">
      <c r="A37" s="11">
        <v>5669796</v>
      </c>
      <c r="B37" s="12" t="s">
        <v>40</v>
      </c>
      <c r="C37" s="12" t="s">
        <v>81</v>
      </c>
      <c r="D37" s="12" t="s">
        <v>82</v>
      </c>
      <c r="E37" s="13">
        <v>74</v>
      </c>
      <c r="F37" s="14"/>
      <c r="G37" s="14"/>
      <c r="H37" s="14"/>
      <c r="I37" s="14"/>
      <c r="J37" s="9" t="e">
        <f t="shared" si="0"/>
        <v>#DIV/0!</v>
      </c>
      <c r="K37" s="9" t="e">
        <f t="shared" si="1"/>
        <v>#DIV/0!</v>
      </c>
      <c r="L37" s="9" t="e">
        <f t="shared" si="2"/>
        <v>#DIV/0!</v>
      </c>
    </row>
    <row r="38" spans="1:12" ht="51" hidden="1">
      <c r="A38" s="11">
        <v>5669797</v>
      </c>
      <c r="B38" s="12" t="s">
        <v>40</v>
      </c>
      <c r="C38" s="12" t="s">
        <v>83</v>
      </c>
      <c r="D38" s="12" t="s">
        <v>82</v>
      </c>
      <c r="E38" s="13">
        <v>74</v>
      </c>
      <c r="F38" s="14"/>
      <c r="G38" s="14"/>
      <c r="H38" s="14"/>
      <c r="I38" s="14"/>
      <c r="J38" s="9" t="e">
        <f t="shared" si="0"/>
        <v>#DIV/0!</v>
      </c>
      <c r="K38" s="9" t="e">
        <f t="shared" si="1"/>
        <v>#DIV/0!</v>
      </c>
      <c r="L38" s="9" t="e">
        <f t="shared" si="2"/>
        <v>#DIV/0!</v>
      </c>
    </row>
    <row r="39" spans="1:12" ht="38.25" hidden="1">
      <c r="A39" s="11">
        <v>5669793</v>
      </c>
      <c r="B39" s="12" t="s">
        <v>40</v>
      </c>
      <c r="C39" s="12" t="s">
        <v>84</v>
      </c>
      <c r="D39" s="12" t="s">
        <v>85</v>
      </c>
      <c r="E39" s="13">
        <v>73</v>
      </c>
      <c r="F39" s="14"/>
      <c r="G39" s="14"/>
      <c r="H39" s="14"/>
      <c r="I39" s="14"/>
      <c r="J39" s="9" t="e">
        <f t="shared" si="0"/>
        <v>#DIV/0!</v>
      </c>
      <c r="K39" s="9" t="e">
        <f t="shared" si="1"/>
        <v>#DIV/0!</v>
      </c>
      <c r="L39" s="9" t="e">
        <f t="shared" si="2"/>
        <v>#DIV/0!</v>
      </c>
    </row>
    <row r="40" spans="1:12" ht="63.75" hidden="1">
      <c r="A40" s="11">
        <v>5669074</v>
      </c>
      <c r="B40" s="12" t="s">
        <v>40</v>
      </c>
      <c r="C40" s="12" t="s">
        <v>86</v>
      </c>
      <c r="D40" s="12" t="s">
        <v>49</v>
      </c>
      <c r="E40" s="13">
        <v>73</v>
      </c>
      <c r="F40" s="14"/>
      <c r="G40" s="14"/>
      <c r="H40" s="14"/>
      <c r="I40" s="14"/>
      <c r="J40" s="9" t="e">
        <f t="shared" si="0"/>
        <v>#DIV/0!</v>
      </c>
      <c r="K40" s="9" t="e">
        <f t="shared" si="1"/>
        <v>#DIV/0!</v>
      </c>
      <c r="L40" s="9" t="e">
        <f t="shared" si="2"/>
        <v>#DIV/0!</v>
      </c>
    </row>
    <row r="41" spans="1:12" ht="38.25" hidden="1">
      <c r="A41" s="11">
        <v>5667464</v>
      </c>
      <c r="B41" s="12" t="s">
        <v>40</v>
      </c>
      <c r="C41" s="12" t="s">
        <v>87</v>
      </c>
      <c r="D41" s="12" t="s">
        <v>49</v>
      </c>
      <c r="E41" s="13">
        <v>73</v>
      </c>
      <c r="F41" s="14"/>
      <c r="G41" s="14"/>
      <c r="H41" s="14"/>
      <c r="I41" s="14"/>
      <c r="J41" s="9" t="e">
        <f t="shared" si="0"/>
        <v>#DIV/0!</v>
      </c>
      <c r="K41" s="9" t="e">
        <f t="shared" si="1"/>
        <v>#DIV/0!</v>
      </c>
      <c r="L41" s="9" t="e">
        <f t="shared" si="2"/>
        <v>#DIV/0!</v>
      </c>
    </row>
    <row r="42" spans="1:12" ht="38.25" hidden="1">
      <c r="A42" s="11">
        <v>5669785</v>
      </c>
      <c r="B42" s="12" t="s">
        <v>40</v>
      </c>
      <c r="C42" s="12" t="s">
        <v>88</v>
      </c>
      <c r="D42" s="12" t="s">
        <v>56</v>
      </c>
      <c r="E42" s="13">
        <v>73</v>
      </c>
      <c r="F42" s="14"/>
      <c r="G42" s="14"/>
      <c r="H42" s="14"/>
      <c r="I42" s="14"/>
      <c r="J42" s="9" t="e">
        <f t="shared" si="0"/>
        <v>#DIV/0!</v>
      </c>
      <c r="K42" s="9" t="e">
        <f t="shared" si="1"/>
        <v>#DIV/0!</v>
      </c>
      <c r="L42" s="9" t="e">
        <f t="shared" si="2"/>
        <v>#DIV/0!</v>
      </c>
    </row>
    <row r="43" spans="1:12" ht="63.75" hidden="1">
      <c r="A43" s="11">
        <v>5669062</v>
      </c>
      <c r="B43" s="12" t="s">
        <v>40</v>
      </c>
      <c r="C43" s="12" t="s">
        <v>89</v>
      </c>
      <c r="D43" s="12" t="s">
        <v>42</v>
      </c>
      <c r="E43" s="13">
        <v>72</v>
      </c>
      <c r="F43" s="14"/>
      <c r="G43" s="14"/>
      <c r="H43" s="14"/>
      <c r="I43" s="14"/>
      <c r="J43" s="9" t="e">
        <f t="shared" si="0"/>
        <v>#DIV/0!</v>
      </c>
      <c r="K43" s="9" t="e">
        <f t="shared" si="1"/>
        <v>#DIV/0!</v>
      </c>
      <c r="L43" s="9" t="e">
        <f t="shared" si="2"/>
        <v>#DIV/0!</v>
      </c>
    </row>
    <row r="44" spans="1:12" ht="63.75" hidden="1">
      <c r="A44" s="11">
        <v>5669180</v>
      </c>
      <c r="B44" s="12" t="s">
        <v>40</v>
      </c>
      <c r="C44" s="12" t="s">
        <v>90</v>
      </c>
      <c r="D44" s="12" t="s">
        <v>42</v>
      </c>
      <c r="E44" s="13">
        <v>72</v>
      </c>
      <c r="F44" s="14"/>
      <c r="G44" s="14"/>
      <c r="H44" s="14"/>
      <c r="I44" s="14"/>
      <c r="J44" s="9" t="e">
        <f t="shared" si="0"/>
        <v>#DIV/0!</v>
      </c>
      <c r="K44" s="9" t="e">
        <f t="shared" si="1"/>
        <v>#DIV/0!</v>
      </c>
      <c r="L44" s="9" t="e">
        <f t="shared" si="2"/>
        <v>#DIV/0!</v>
      </c>
    </row>
    <row r="45" spans="1:12" ht="51" hidden="1">
      <c r="A45" s="11">
        <v>5668432</v>
      </c>
      <c r="B45" s="12" t="s">
        <v>40</v>
      </c>
      <c r="C45" s="12" t="s">
        <v>91</v>
      </c>
      <c r="D45" s="12" t="s">
        <v>42</v>
      </c>
      <c r="E45" s="13">
        <v>72</v>
      </c>
      <c r="F45" s="14"/>
      <c r="G45" s="14"/>
      <c r="H45" s="14"/>
      <c r="I45" s="14"/>
      <c r="J45" s="9" t="e">
        <f t="shared" si="0"/>
        <v>#DIV/0!</v>
      </c>
      <c r="K45" s="9" t="e">
        <f t="shared" si="1"/>
        <v>#DIV/0!</v>
      </c>
      <c r="L45" s="9" t="e">
        <f t="shared" si="2"/>
        <v>#DIV/0!</v>
      </c>
    </row>
    <row r="46" spans="1:12" ht="51" hidden="1">
      <c r="A46" s="11">
        <v>5669787</v>
      </c>
      <c r="B46" s="12" t="s">
        <v>40</v>
      </c>
      <c r="C46" s="12" t="s">
        <v>92</v>
      </c>
      <c r="D46" s="12" t="s">
        <v>49</v>
      </c>
      <c r="E46" s="13">
        <v>71</v>
      </c>
      <c r="F46" s="14"/>
      <c r="G46" s="14"/>
      <c r="H46" s="14"/>
      <c r="I46" s="14"/>
      <c r="J46" s="9" t="e">
        <f t="shared" si="0"/>
        <v>#DIV/0!</v>
      </c>
      <c r="K46" s="9" t="e">
        <f t="shared" si="1"/>
        <v>#DIV/0!</v>
      </c>
      <c r="L46" s="9" t="e">
        <f t="shared" si="2"/>
        <v>#DIV/0!</v>
      </c>
    </row>
    <row r="47" spans="1:12" ht="51" hidden="1">
      <c r="A47" s="11">
        <v>5668970</v>
      </c>
      <c r="B47" s="12" t="s">
        <v>40</v>
      </c>
      <c r="C47" s="12" t="s">
        <v>93</v>
      </c>
      <c r="D47" s="12" t="s">
        <v>49</v>
      </c>
      <c r="E47" s="13">
        <v>71</v>
      </c>
      <c r="F47" s="14"/>
      <c r="G47" s="14"/>
      <c r="H47" s="14"/>
      <c r="I47" s="14"/>
      <c r="J47" s="9" t="e">
        <f t="shared" si="0"/>
        <v>#DIV/0!</v>
      </c>
      <c r="K47" s="9" t="e">
        <f t="shared" si="1"/>
        <v>#DIV/0!</v>
      </c>
      <c r="L47" s="9" t="e">
        <f t="shared" si="2"/>
        <v>#DIV/0!</v>
      </c>
    </row>
    <row r="48" spans="1:12" ht="51" hidden="1">
      <c r="A48" s="11">
        <v>5669094</v>
      </c>
      <c r="B48" s="12" t="s">
        <v>40</v>
      </c>
      <c r="C48" s="12" t="s">
        <v>94</v>
      </c>
      <c r="D48" s="12" t="s">
        <v>95</v>
      </c>
      <c r="E48" s="13">
        <v>71</v>
      </c>
      <c r="F48" s="14"/>
      <c r="G48" s="14"/>
      <c r="H48" s="14"/>
      <c r="I48" s="14"/>
      <c r="J48" s="9" t="e">
        <f t="shared" si="0"/>
        <v>#DIV/0!</v>
      </c>
      <c r="K48" s="9" t="e">
        <f t="shared" si="1"/>
        <v>#DIV/0!</v>
      </c>
      <c r="L48" s="9" t="e">
        <f t="shared" si="2"/>
        <v>#DIV/0!</v>
      </c>
    </row>
    <row r="49" spans="1:12" ht="63.75" hidden="1">
      <c r="A49" s="11">
        <v>5668982</v>
      </c>
      <c r="B49" s="12" t="s">
        <v>40</v>
      </c>
      <c r="C49" s="12" t="s">
        <v>96</v>
      </c>
      <c r="D49" s="12" t="s">
        <v>66</v>
      </c>
      <c r="E49" s="13">
        <v>71</v>
      </c>
      <c r="F49" s="14"/>
      <c r="G49" s="14"/>
      <c r="H49" s="14"/>
      <c r="I49" s="14"/>
      <c r="J49" s="9" t="e">
        <f t="shared" si="0"/>
        <v>#DIV/0!</v>
      </c>
      <c r="K49" s="9" t="e">
        <f t="shared" si="1"/>
        <v>#DIV/0!</v>
      </c>
      <c r="L49" s="9" t="e">
        <f t="shared" si="2"/>
        <v>#DIV/0!</v>
      </c>
    </row>
    <row r="50" spans="1:12" ht="51" hidden="1">
      <c r="A50" s="11">
        <v>5667007</v>
      </c>
      <c r="B50" s="12" t="s">
        <v>40</v>
      </c>
      <c r="C50" s="12" t="s">
        <v>97</v>
      </c>
      <c r="D50" s="12" t="s">
        <v>66</v>
      </c>
      <c r="E50" s="13">
        <v>71</v>
      </c>
      <c r="F50" s="14"/>
      <c r="G50" s="14"/>
      <c r="H50" s="14"/>
      <c r="I50" s="14"/>
      <c r="J50" s="9" t="e">
        <f t="shared" si="0"/>
        <v>#DIV/0!</v>
      </c>
      <c r="K50" s="9" t="e">
        <f t="shared" si="1"/>
        <v>#DIV/0!</v>
      </c>
      <c r="L50" s="9" t="e">
        <f t="shared" si="2"/>
        <v>#DIV/0!</v>
      </c>
    </row>
    <row r="51" spans="1:12" ht="63.75" hidden="1">
      <c r="A51" s="11">
        <v>5669123</v>
      </c>
      <c r="B51" s="12" t="s">
        <v>40</v>
      </c>
      <c r="C51" s="12" t="s">
        <v>98</v>
      </c>
      <c r="D51" s="12" t="s">
        <v>42</v>
      </c>
      <c r="E51" s="13">
        <v>71</v>
      </c>
      <c r="F51" s="14"/>
      <c r="G51" s="14"/>
      <c r="H51" s="14"/>
      <c r="I51" s="14"/>
      <c r="J51" s="9" t="e">
        <f t="shared" si="0"/>
        <v>#DIV/0!</v>
      </c>
      <c r="K51" s="9" t="e">
        <f t="shared" si="1"/>
        <v>#DIV/0!</v>
      </c>
      <c r="L51" s="9" t="e">
        <f t="shared" si="2"/>
        <v>#DIV/0!</v>
      </c>
    </row>
    <row r="52" spans="1:12" ht="51" hidden="1">
      <c r="A52" s="11">
        <v>5669524</v>
      </c>
      <c r="B52" s="12" t="s">
        <v>40</v>
      </c>
      <c r="C52" s="12" t="s">
        <v>99</v>
      </c>
      <c r="D52" s="12" t="s">
        <v>42</v>
      </c>
      <c r="E52" s="13">
        <v>71</v>
      </c>
      <c r="F52" s="14"/>
      <c r="G52" s="14"/>
      <c r="H52" s="14"/>
      <c r="I52" s="14"/>
      <c r="J52" s="9" t="e">
        <f t="shared" si="0"/>
        <v>#DIV/0!</v>
      </c>
      <c r="K52" s="9" t="e">
        <f t="shared" si="1"/>
        <v>#DIV/0!</v>
      </c>
      <c r="L52" s="9" t="e">
        <f t="shared" si="2"/>
        <v>#DIV/0!</v>
      </c>
    </row>
    <row r="53" spans="1:12" ht="63.75" hidden="1">
      <c r="A53" s="11">
        <v>5669066</v>
      </c>
      <c r="B53" s="12" t="s">
        <v>40</v>
      </c>
      <c r="C53" s="12" t="s">
        <v>100</v>
      </c>
      <c r="D53" s="12" t="s">
        <v>42</v>
      </c>
      <c r="E53" s="13">
        <v>70</v>
      </c>
      <c r="F53" s="14"/>
      <c r="G53" s="14"/>
      <c r="H53" s="14"/>
      <c r="I53" s="14"/>
      <c r="J53" s="9" t="e">
        <f t="shared" si="0"/>
        <v>#DIV/0!</v>
      </c>
      <c r="K53" s="9" t="e">
        <f t="shared" si="1"/>
        <v>#DIV/0!</v>
      </c>
      <c r="L53" s="9" t="e">
        <f t="shared" si="2"/>
        <v>#DIV/0!</v>
      </c>
    </row>
    <row r="54" spans="1:12" ht="76.5" hidden="1">
      <c r="A54" s="11">
        <v>5668161</v>
      </c>
      <c r="B54" s="12" t="s">
        <v>40</v>
      </c>
      <c r="C54" s="12" t="s">
        <v>101</v>
      </c>
      <c r="D54" s="12" t="s">
        <v>42</v>
      </c>
      <c r="E54" s="13">
        <v>70</v>
      </c>
      <c r="F54" s="14"/>
      <c r="G54" s="14"/>
      <c r="H54" s="14"/>
      <c r="I54" s="14"/>
      <c r="J54" s="9" t="e">
        <f t="shared" si="0"/>
        <v>#DIV/0!</v>
      </c>
      <c r="K54" s="9" t="e">
        <f t="shared" si="1"/>
        <v>#DIV/0!</v>
      </c>
      <c r="L54" s="9" t="e">
        <f t="shared" si="2"/>
        <v>#DIV/0!</v>
      </c>
    </row>
    <row r="55" spans="1:12" ht="51" hidden="1">
      <c r="A55" s="11">
        <v>5668196</v>
      </c>
      <c r="B55" s="12" t="s">
        <v>40</v>
      </c>
      <c r="C55" s="12" t="s">
        <v>102</v>
      </c>
      <c r="D55" s="12" t="s">
        <v>42</v>
      </c>
      <c r="E55" s="13">
        <v>69</v>
      </c>
      <c r="F55" s="14"/>
      <c r="G55" s="14"/>
      <c r="H55" s="14"/>
      <c r="I55" s="14"/>
      <c r="J55" s="9" t="e">
        <f t="shared" si="0"/>
        <v>#DIV/0!</v>
      </c>
      <c r="K55" s="9" t="e">
        <f t="shared" si="1"/>
        <v>#DIV/0!</v>
      </c>
      <c r="L55" s="9" t="e">
        <f t="shared" si="2"/>
        <v>#DIV/0!</v>
      </c>
    </row>
    <row r="56" spans="1:12" ht="76.5" hidden="1">
      <c r="A56" s="11">
        <v>5668180</v>
      </c>
      <c r="B56" s="12" t="s">
        <v>40</v>
      </c>
      <c r="C56" s="12" t="s">
        <v>103</v>
      </c>
      <c r="D56" s="12" t="s">
        <v>42</v>
      </c>
      <c r="E56" s="13">
        <v>69</v>
      </c>
      <c r="F56" s="14"/>
      <c r="G56" s="14"/>
      <c r="H56" s="14"/>
      <c r="I56" s="14"/>
      <c r="J56" s="9" t="e">
        <f t="shared" si="0"/>
        <v>#DIV/0!</v>
      </c>
      <c r="K56" s="9" t="e">
        <f t="shared" si="1"/>
        <v>#DIV/0!</v>
      </c>
      <c r="L56" s="9" t="e">
        <f t="shared" si="2"/>
        <v>#DIV/0!</v>
      </c>
    </row>
    <row r="57" spans="1:12" ht="38.25" hidden="1">
      <c r="A57" s="11">
        <v>5669355</v>
      </c>
      <c r="B57" s="12" t="s">
        <v>40</v>
      </c>
      <c r="C57" s="12" t="s">
        <v>104</v>
      </c>
      <c r="D57" s="12" t="s">
        <v>42</v>
      </c>
      <c r="E57" s="13">
        <v>69</v>
      </c>
      <c r="F57" s="14"/>
      <c r="G57" s="14"/>
      <c r="H57" s="14"/>
      <c r="I57" s="14"/>
      <c r="J57" s="9" t="e">
        <f t="shared" si="0"/>
        <v>#DIV/0!</v>
      </c>
      <c r="K57" s="9" t="e">
        <f t="shared" si="1"/>
        <v>#DIV/0!</v>
      </c>
      <c r="L57" s="9" t="e">
        <f t="shared" si="2"/>
        <v>#DIV/0!</v>
      </c>
    </row>
    <row r="58" spans="1:12" ht="89.25" hidden="1">
      <c r="A58" s="11">
        <v>5668253</v>
      </c>
      <c r="B58" s="12" t="s">
        <v>40</v>
      </c>
      <c r="C58" s="12" t="s">
        <v>105</v>
      </c>
      <c r="D58" s="12" t="s">
        <v>51</v>
      </c>
      <c r="E58" s="13">
        <v>69</v>
      </c>
      <c r="F58" s="14"/>
      <c r="G58" s="14"/>
      <c r="H58" s="14"/>
      <c r="I58" s="14"/>
      <c r="J58" s="9" t="e">
        <f t="shared" si="0"/>
        <v>#DIV/0!</v>
      </c>
      <c r="K58" s="9" t="e">
        <f t="shared" si="1"/>
        <v>#DIV/0!</v>
      </c>
      <c r="L58" s="9" t="e">
        <f t="shared" si="2"/>
        <v>#DIV/0!</v>
      </c>
    </row>
    <row r="59" spans="1:12" ht="38.25" hidden="1">
      <c r="A59" s="11">
        <v>5668549</v>
      </c>
      <c r="B59" s="12" t="s">
        <v>40</v>
      </c>
      <c r="C59" s="12" t="s">
        <v>106</v>
      </c>
      <c r="D59" s="12" t="s">
        <v>51</v>
      </c>
      <c r="E59" s="13">
        <v>68</v>
      </c>
      <c r="F59" s="14"/>
      <c r="G59" s="14"/>
      <c r="H59" s="14"/>
      <c r="I59" s="14"/>
      <c r="J59" s="9" t="e">
        <f t="shared" si="0"/>
        <v>#DIV/0!</v>
      </c>
      <c r="K59" s="9" t="e">
        <f t="shared" si="1"/>
        <v>#DIV/0!</v>
      </c>
      <c r="L59" s="9" t="e">
        <f t="shared" si="2"/>
        <v>#DIV/0!</v>
      </c>
    </row>
    <row r="60" spans="1:12" ht="63.75" hidden="1">
      <c r="A60" s="11">
        <v>5666735</v>
      </c>
      <c r="B60" s="12" t="s">
        <v>40</v>
      </c>
      <c r="C60" s="12" t="s">
        <v>107</v>
      </c>
      <c r="D60" s="12" t="s">
        <v>51</v>
      </c>
      <c r="E60" s="13">
        <v>68</v>
      </c>
      <c r="F60" s="14"/>
      <c r="G60" s="14"/>
      <c r="H60" s="14"/>
      <c r="I60" s="14"/>
      <c r="J60" s="9" t="e">
        <f t="shared" si="0"/>
        <v>#DIV/0!</v>
      </c>
      <c r="K60" s="9" t="e">
        <f t="shared" si="1"/>
        <v>#DIV/0!</v>
      </c>
      <c r="L60" s="9" t="e">
        <f t="shared" si="2"/>
        <v>#DIV/0!</v>
      </c>
    </row>
    <row r="61" spans="1:12" ht="38.25" hidden="1">
      <c r="A61" s="11">
        <v>5669783</v>
      </c>
      <c r="B61" s="12" t="s">
        <v>40</v>
      </c>
      <c r="C61" s="12" t="s">
        <v>108</v>
      </c>
      <c r="D61" s="12" t="s">
        <v>109</v>
      </c>
      <c r="E61" s="13">
        <v>68</v>
      </c>
      <c r="F61" s="14"/>
      <c r="G61" s="14"/>
      <c r="H61" s="14"/>
      <c r="I61" s="14"/>
      <c r="J61" s="9" t="e">
        <f t="shared" si="0"/>
        <v>#DIV/0!</v>
      </c>
      <c r="K61" s="9" t="e">
        <f t="shared" si="1"/>
        <v>#DIV/0!</v>
      </c>
      <c r="L61" s="9" t="e">
        <f t="shared" si="2"/>
        <v>#DIV/0!</v>
      </c>
    </row>
    <row r="62" spans="1:12" ht="51" hidden="1">
      <c r="A62" s="11">
        <v>5667412</v>
      </c>
      <c r="B62" s="12" t="s">
        <v>40</v>
      </c>
      <c r="C62" s="12" t="s">
        <v>110</v>
      </c>
      <c r="D62" s="12" t="s">
        <v>49</v>
      </c>
      <c r="E62" s="13">
        <v>67</v>
      </c>
      <c r="F62" s="14"/>
      <c r="G62" s="14"/>
      <c r="H62" s="14"/>
      <c r="I62" s="14"/>
      <c r="J62" s="9" t="e">
        <f t="shared" si="0"/>
        <v>#DIV/0!</v>
      </c>
      <c r="K62" s="9" t="e">
        <f t="shared" si="1"/>
        <v>#DIV/0!</v>
      </c>
      <c r="L62" s="9" t="e">
        <f t="shared" si="2"/>
        <v>#DIV/0!</v>
      </c>
    </row>
    <row r="63" spans="1:12" ht="63.75" hidden="1">
      <c r="A63" s="11">
        <v>5669754</v>
      </c>
      <c r="B63" s="12" t="s">
        <v>40</v>
      </c>
      <c r="C63" s="12" t="s">
        <v>111</v>
      </c>
      <c r="D63" s="12" t="s">
        <v>66</v>
      </c>
      <c r="E63" s="13">
        <v>67</v>
      </c>
      <c r="F63" s="14"/>
      <c r="G63" s="14"/>
      <c r="H63" s="14"/>
      <c r="I63" s="14"/>
      <c r="J63" s="9" t="e">
        <f t="shared" si="0"/>
        <v>#DIV/0!</v>
      </c>
      <c r="K63" s="9" t="e">
        <f t="shared" si="1"/>
        <v>#DIV/0!</v>
      </c>
      <c r="L63" s="9" t="e">
        <f t="shared" si="2"/>
        <v>#DIV/0!</v>
      </c>
    </row>
    <row r="64" spans="1:12" ht="63.75" hidden="1">
      <c r="A64" s="11">
        <v>5669758</v>
      </c>
      <c r="B64" s="12" t="s">
        <v>40</v>
      </c>
      <c r="C64" s="12" t="s">
        <v>112</v>
      </c>
      <c r="D64" s="12" t="s">
        <v>66</v>
      </c>
      <c r="E64" s="13">
        <v>67</v>
      </c>
      <c r="F64" s="14"/>
      <c r="G64" s="14"/>
      <c r="H64" s="14"/>
      <c r="I64" s="14"/>
      <c r="J64" s="9" t="e">
        <f t="shared" si="0"/>
        <v>#DIV/0!</v>
      </c>
      <c r="K64" s="9" t="e">
        <f t="shared" si="1"/>
        <v>#DIV/0!</v>
      </c>
      <c r="L64" s="9" t="e">
        <f t="shared" si="2"/>
        <v>#DIV/0!</v>
      </c>
    </row>
    <row r="65" spans="1:12" ht="51" hidden="1">
      <c r="A65" s="11">
        <v>5669772</v>
      </c>
      <c r="B65" s="12" t="s">
        <v>40</v>
      </c>
      <c r="C65" s="12" t="s">
        <v>113</v>
      </c>
      <c r="D65" s="12" t="s">
        <v>56</v>
      </c>
      <c r="E65" s="13">
        <v>67</v>
      </c>
      <c r="F65" s="14"/>
      <c r="G65" s="14"/>
      <c r="H65" s="14"/>
      <c r="I65" s="14"/>
      <c r="J65" s="9" t="e">
        <f t="shared" si="0"/>
        <v>#DIV/0!</v>
      </c>
      <c r="K65" s="9" t="e">
        <f t="shared" si="1"/>
        <v>#DIV/0!</v>
      </c>
      <c r="L65" s="9" t="e">
        <f t="shared" si="2"/>
        <v>#DIV/0!</v>
      </c>
    </row>
    <row r="66" spans="1:12" ht="63.75" hidden="1">
      <c r="A66" s="11">
        <v>5665438</v>
      </c>
      <c r="B66" s="12" t="s">
        <v>40</v>
      </c>
      <c r="C66" s="12" t="s">
        <v>114</v>
      </c>
      <c r="D66" s="12" t="s">
        <v>51</v>
      </c>
      <c r="E66" s="13">
        <v>67</v>
      </c>
      <c r="F66" s="14"/>
      <c r="G66" s="14"/>
      <c r="H66" s="14"/>
      <c r="I66" s="14"/>
      <c r="J66" s="9" t="e">
        <f t="shared" si="0"/>
        <v>#DIV/0!</v>
      </c>
      <c r="K66" s="9" t="e">
        <f t="shared" si="1"/>
        <v>#DIV/0!</v>
      </c>
      <c r="L66" s="9" t="e">
        <f t="shared" si="2"/>
        <v>#DIV/0!</v>
      </c>
    </row>
    <row r="67" spans="1:12" ht="51" hidden="1">
      <c r="A67" s="11">
        <v>5668898</v>
      </c>
      <c r="B67" s="12" t="s">
        <v>40</v>
      </c>
      <c r="C67" s="12" t="s">
        <v>115</v>
      </c>
      <c r="D67" s="12" t="s">
        <v>49</v>
      </c>
      <c r="E67" s="13">
        <v>66</v>
      </c>
      <c r="F67" s="14"/>
      <c r="G67" s="14"/>
      <c r="H67" s="14"/>
      <c r="I67" s="14"/>
      <c r="J67" s="9" t="e">
        <f t="shared" si="0"/>
        <v>#DIV/0!</v>
      </c>
      <c r="K67" s="9" t="e">
        <f t="shared" si="1"/>
        <v>#DIV/0!</v>
      </c>
      <c r="L67" s="9" t="e">
        <f t="shared" si="2"/>
        <v>#DIV/0!</v>
      </c>
    </row>
    <row r="68" spans="1:12" ht="51" hidden="1">
      <c r="A68" s="11">
        <v>5668938</v>
      </c>
      <c r="B68" s="12" t="s">
        <v>40</v>
      </c>
      <c r="C68" s="12" t="s">
        <v>116</v>
      </c>
      <c r="D68" s="12" t="s">
        <v>49</v>
      </c>
      <c r="E68" s="13">
        <v>66</v>
      </c>
      <c r="F68" s="14"/>
      <c r="G68" s="14"/>
      <c r="H68" s="14"/>
      <c r="I68" s="14"/>
      <c r="J68" s="9" t="e">
        <f t="shared" ref="J68:J104" si="3">G68/F68*100</f>
        <v>#DIV/0!</v>
      </c>
      <c r="K68" s="9" t="e">
        <f t="shared" ref="K68:K104" si="4">H68/F68*100</f>
        <v>#DIV/0!</v>
      </c>
      <c r="L68" s="9" t="e">
        <f t="shared" ref="L68:L104" si="5">I68/F68*100</f>
        <v>#DIV/0!</v>
      </c>
    </row>
    <row r="69" spans="1:12" ht="51" hidden="1">
      <c r="A69" s="11">
        <v>5667193</v>
      </c>
      <c r="B69" s="12" t="s">
        <v>40</v>
      </c>
      <c r="C69" s="12" t="s">
        <v>117</v>
      </c>
      <c r="D69" s="12" t="s">
        <v>66</v>
      </c>
      <c r="E69" s="13">
        <v>66</v>
      </c>
      <c r="F69" s="14"/>
      <c r="G69" s="14"/>
      <c r="H69" s="14"/>
      <c r="I69" s="14"/>
      <c r="J69" s="9" t="e">
        <f t="shared" si="3"/>
        <v>#DIV/0!</v>
      </c>
      <c r="K69" s="9" t="e">
        <f t="shared" si="4"/>
        <v>#DIV/0!</v>
      </c>
      <c r="L69" s="9" t="e">
        <f t="shared" si="5"/>
        <v>#DIV/0!</v>
      </c>
    </row>
    <row r="70" spans="1:12" ht="51" hidden="1">
      <c r="A70" s="11">
        <v>5668428</v>
      </c>
      <c r="B70" s="12" t="s">
        <v>40</v>
      </c>
      <c r="C70" s="12" t="s">
        <v>118</v>
      </c>
      <c r="D70" s="12" t="s">
        <v>42</v>
      </c>
      <c r="E70" s="13">
        <v>66</v>
      </c>
      <c r="F70" s="14"/>
      <c r="G70" s="14"/>
      <c r="H70" s="14"/>
      <c r="I70" s="14"/>
      <c r="J70" s="9" t="e">
        <f t="shared" si="3"/>
        <v>#DIV/0!</v>
      </c>
      <c r="K70" s="9" t="e">
        <f t="shared" si="4"/>
        <v>#DIV/0!</v>
      </c>
      <c r="L70" s="9" t="e">
        <f t="shared" si="5"/>
        <v>#DIV/0!</v>
      </c>
    </row>
    <row r="71" spans="1:12" ht="51" hidden="1">
      <c r="A71" s="11">
        <v>5668643</v>
      </c>
      <c r="B71" s="12" t="s">
        <v>40</v>
      </c>
      <c r="C71" s="12" t="s">
        <v>119</v>
      </c>
      <c r="D71" s="12" t="s">
        <v>82</v>
      </c>
      <c r="E71" s="13">
        <v>66</v>
      </c>
      <c r="F71" s="14"/>
      <c r="G71" s="14"/>
      <c r="H71" s="14"/>
      <c r="I71" s="14"/>
      <c r="J71" s="9" t="e">
        <f t="shared" si="3"/>
        <v>#DIV/0!</v>
      </c>
      <c r="K71" s="9" t="e">
        <f t="shared" si="4"/>
        <v>#DIV/0!</v>
      </c>
      <c r="L71" s="9" t="e">
        <f t="shared" si="5"/>
        <v>#DIV/0!</v>
      </c>
    </row>
    <row r="72" spans="1:12" ht="63.75" hidden="1">
      <c r="A72" s="11">
        <v>5667475</v>
      </c>
      <c r="B72" s="12" t="s">
        <v>40</v>
      </c>
      <c r="C72" s="12" t="s">
        <v>120</v>
      </c>
      <c r="D72" s="12" t="s">
        <v>82</v>
      </c>
      <c r="E72" s="13">
        <v>66</v>
      </c>
      <c r="F72" s="14"/>
      <c r="G72" s="14"/>
      <c r="H72" s="14"/>
      <c r="I72" s="14"/>
      <c r="J72" s="9" t="e">
        <f t="shared" si="3"/>
        <v>#DIV/0!</v>
      </c>
      <c r="K72" s="9" t="e">
        <f t="shared" si="4"/>
        <v>#DIV/0!</v>
      </c>
      <c r="L72" s="9" t="e">
        <f t="shared" si="5"/>
        <v>#DIV/0!</v>
      </c>
    </row>
    <row r="73" spans="1:12" ht="63.75" hidden="1">
      <c r="A73" s="11">
        <v>5668454</v>
      </c>
      <c r="B73" s="12" t="s">
        <v>40</v>
      </c>
      <c r="C73" s="12" t="s">
        <v>121</v>
      </c>
      <c r="D73" s="12" t="s">
        <v>51</v>
      </c>
      <c r="E73" s="13">
        <v>66</v>
      </c>
      <c r="F73" s="14"/>
      <c r="G73" s="14"/>
      <c r="H73" s="14"/>
      <c r="I73" s="14"/>
      <c r="J73" s="9" t="e">
        <f t="shared" si="3"/>
        <v>#DIV/0!</v>
      </c>
      <c r="K73" s="9" t="e">
        <f t="shared" si="4"/>
        <v>#DIV/0!</v>
      </c>
      <c r="L73" s="9" t="e">
        <f t="shared" si="5"/>
        <v>#DIV/0!</v>
      </c>
    </row>
    <row r="74" spans="1:12" ht="51" hidden="1">
      <c r="A74" s="11">
        <v>5666905</v>
      </c>
      <c r="B74" s="12" t="s">
        <v>40</v>
      </c>
      <c r="C74" s="12" t="s">
        <v>122</v>
      </c>
      <c r="D74" s="12" t="s">
        <v>66</v>
      </c>
      <c r="E74" s="13">
        <v>65</v>
      </c>
      <c r="F74" s="14"/>
      <c r="G74" s="14"/>
      <c r="H74" s="14"/>
      <c r="I74" s="14"/>
      <c r="J74" s="9" t="e">
        <f t="shared" si="3"/>
        <v>#DIV/0!</v>
      </c>
      <c r="K74" s="9" t="e">
        <f t="shared" si="4"/>
        <v>#DIV/0!</v>
      </c>
      <c r="L74" s="9" t="e">
        <f t="shared" si="5"/>
        <v>#DIV/0!</v>
      </c>
    </row>
    <row r="75" spans="1:12" ht="51" hidden="1">
      <c r="A75" s="11">
        <v>5668090</v>
      </c>
      <c r="B75" s="12" t="s">
        <v>40</v>
      </c>
      <c r="C75" s="12" t="s">
        <v>123</v>
      </c>
      <c r="D75" s="12" t="s">
        <v>42</v>
      </c>
      <c r="E75" s="13">
        <v>64</v>
      </c>
      <c r="F75" s="14"/>
      <c r="G75" s="14"/>
      <c r="H75" s="14"/>
      <c r="I75" s="14"/>
      <c r="J75" s="9" t="e">
        <f t="shared" si="3"/>
        <v>#DIV/0!</v>
      </c>
      <c r="K75" s="9" t="e">
        <f t="shared" si="4"/>
        <v>#DIV/0!</v>
      </c>
      <c r="L75" s="9" t="e">
        <f t="shared" si="5"/>
        <v>#DIV/0!</v>
      </c>
    </row>
    <row r="76" spans="1:12" ht="51" hidden="1">
      <c r="A76" s="11">
        <v>5673322</v>
      </c>
      <c r="B76" s="12" t="s">
        <v>40</v>
      </c>
      <c r="C76" s="12" t="s">
        <v>124</v>
      </c>
      <c r="D76" s="12" t="s">
        <v>56</v>
      </c>
      <c r="E76" s="13">
        <v>64</v>
      </c>
      <c r="F76" s="14"/>
      <c r="G76" s="14"/>
      <c r="H76" s="14"/>
      <c r="I76" s="14"/>
      <c r="J76" s="9" t="e">
        <f t="shared" si="3"/>
        <v>#DIV/0!</v>
      </c>
      <c r="K76" s="9" t="e">
        <f t="shared" si="4"/>
        <v>#DIV/0!</v>
      </c>
      <c r="L76" s="9" t="e">
        <f t="shared" si="5"/>
        <v>#DIV/0!</v>
      </c>
    </row>
    <row r="77" spans="1:12" ht="63.75" hidden="1">
      <c r="A77" s="11">
        <v>5669732</v>
      </c>
      <c r="B77" s="12" t="s">
        <v>40</v>
      </c>
      <c r="C77" s="12" t="s">
        <v>125</v>
      </c>
      <c r="D77" s="12" t="s">
        <v>60</v>
      </c>
      <c r="E77" s="13">
        <v>64</v>
      </c>
      <c r="F77" s="14"/>
      <c r="G77" s="14"/>
      <c r="H77" s="14"/>
      <c r="I77" s="14"/>
      <c r="J77" s="9" t="e">
        <f t="shared" si="3"/>
        <v>#DIV/0!</v>
      </c>
      <c r="K77" s="9" t="e">
        <f t="shared" si="4"/>
        <v>#DIV/0!</v>
      </c>
      <c r="L77" s="9" t="e">
        <f t="shared" si="5"/>
        <v>#DIV/0!</v>
      </c>
    </row>
    <row r="78" spans="1:12" ht="38.25" hidden="1">
      <c r="A78" s="11">
        <v>5669741</v>
      </c>
      <c r="B78" s="12" t="s">
        <v>40</v>
      </c>
      <c r="C78" s="12" t="s">
        <v>126</v>
      </c>
      <c r="D78" s="12" t="s">
        <v>95</v>
      </c>
      <c r="E78" s="13">
        <v>63</v>
      </c>
      <c r="F78" s="14"/>
      <c r="G78" s="14"/>
      <c r="H78" s="14"/>
      <c r="I78" s="14"/>
      <c r="J78" s="9" t="e">
        <f t="shared" si="3"/>
        <v>#DIV/0!</v>
      </c>
      <c r="K78" s="9" t="e">
        <f t="shared" si="4"/>
        <v>#DIV/0!</v>
      </c>
      <c r="L78" s="9" t="e">
        <f t="shared" si="5"/>
        <v>#DIV/0!</v>
      </c>
    </row>
    <row r="79" spans="1:12" ht="38.25" hidden="1">
      <c r="A79" s="11">
        <v>5672828</v>
      </c>
      <c r="B79" s="12" t="s">
        <v>40</v>
      </c>
      <c r="C79" s="12" t="s">
        <v>127</v>
      </c>
      <c r="D79" s="12" t="s">
        <v>95</v>
      </c>
      <c r="E79" s="13">
        <v>63</v>
      </c>
      <c r="F79" s="14"/>
      <c r="G79" s="14"/>
      <c r="H79" s="14"/>
      <c r="I79" s="14"/>
      <c r="J79" s="9" t="e">
        <f t="shared" si="3"/>
        <v>#DIV/0!</v>
      </c>
      <c r="K79" s="9" t="e">
        <f t="shared" si="4"/>
        <v>#DIV/0!</v>
      </c>
      <c r="L79" s="9" t="e">
        <f t="shared" si="5"/>
        <v>#DIV/0!</v>
      </c>
    </row>
    <row r="80" spans="1:12" ht="51" hidden="1">
      <c r="A80" s="11">
        <v>5669071</v>
      </c>
      <c r="B80" s="12" t="s">
        <v>40</v>
      </c>
      <c r="C80" s="12" t="s">
        <v>128</v>
      </c>
      <c r="D80" s="12" t="s">
        <v>42</v>
      </c>
      <c r="E80" s="13">
        <v>63</v>
      </c>
      <c r="F80" s="14"/>
      <c r="G80" s="14"/>
      <c r="H80" s="14"/>
      <c r="I80" s="14"/>
      <c r="J80" s="9" t="e">
        <f t="shared" si="3"/>
        <v>#DIV/0!</v>
      </c>
      <c r="K80" s="9" t="e">
        <f t="shared" si="4"/>
        <v>#DIV/0!</v>
      </c>
      <c r="L80" s="9" t="e">
        <f t="shared" si="5"/>
        <v>#DIV/0!</v>
      </c>
    </row>
    <row r="81" spans="1:12" ht="63.75" hidden="1">
      <c r="A81" s="11">
        <v>5669118</v>
      </c>
      <c r="B81" s="12" t="s">
        <v>40</v>
      </c>
      <c r="C81" s="12" t="s">
        <v>129</v>
      </c>
      <c r="D81" s="12" t="s">
        <v>42</v>
      </c>
      <c r="E81" s="13">
        <v>63</v>
      </c>
      <c r="F81" s="14"/>
      <c r="G81" s="14"/>
      <c r="H81" s="14"/>
      <c r="I81" s="14"/>
      <c r="J81" s="9" t="e">
        <f t="shared" si="3"/>
        <v>#DIV/0!</v>
      </c>
      <c r="K81" s="9" t="e">
        <f t="shared" si="4"/>
        <v>#DIV/0!</v>
      </c>
      <c r="L81" s="9" t="e">
        <f t="shared" si="5"/>
        <v>#DIV/0!</v>
      </c>
    </row>
    <row r="82" spans="1:12" ht="63.75" hidden="1">
      <c r="A82" s="11">
        <v>5668069</v>
      </c>
      <c r="B82" s="12" t="s">
        <v>40</v>
      </c>
      <c r="C82" s="12" t="s">
        <v>130</v>
      </c>
      <c r="D82" s="12" t="s">
        <v>42</v>
      </c>
      <c r="E82" s="13">
        <v>62</v>
      </c>
      <c r="F82" s="14"/>
      <c r="G82" s="14"/>
      <c r="H82" s="14"/>
      <c r="I82" s="14"/>
      <c r="J82" s="9" t="e">
        <f t="shared" si="3"/>
        <v>#DIV/0!</v>
      </c>
      <c r="K82" s="9" t="e">
        <f t="shared" si="4"/>
        <v>#DIV/0!</v>
      </c>
      <c r="L82" s="9" t="e">
        <f t="shared" si="5"/>
        <v>#DIV/0!</v>
      </c>
    </row>
    <row r="83" spans="1:12" ht="38.25" hidden="1">
      <c r="A83" s="11">
        <v>5668043</v>
      </c>
      <c r="B83" s="12" t="s">
        <v>40</v>
      </c>
      <c r="C83" s="12" t="s">
        <v>131</v>
      </c>
      <c r="D83" s="12" t="s">
        <v>42</v>
      </c>
      <c r="E83" s="13">
        <v>62</v>
      </c>
      <c r="F83" s="14"/>
      <c r="G83" s="14"/>
      <c r="H83" s="14"/>
      <c r="I83" s="14"/>
      <c r="J83" s="9" t="e">
        <f t="shared" si="3"/>
        <v>#DIV/0!</v>
      </c>
      <c r="K83" s="9" t="e">
        <f t="shared" si="4"/>
        <v>#DIV/0!</v>
      </c>
      <c r="L83" s="9" t="e">
        <f t="shared" si="5"/>
        <v>#DIV/0!</v>
      </c>
    </row>
    <row r="84" spans="1:12" ht="51" hidden="1">
      <c r="A84" s="11">
        <v>5668150</v>
      </c>
      <c r="B84" s="12" t="s">
        <v>40</v>
      </c>
      <c r="C84" s="12" t="s">
        <v>132</v>
      </c>
      <c r="D84" s="12" t="s">
        <v>42</v>
      </c>
      <c r="E84" s="13">
        <v>62</v>
      </c>
      <c r="F84" s="14"/>
      <c r="G84" s="14"/>
      <c r="H84" s="14"/>
      <c r="I84" s="14"/>
      <c r="J84" s="9" t="e">
        <f t="shared" si="3"/>
        <v>#DIV/0!</v>
      </c>
      <c r="K84" s="9" t="e">
        <f t="shared" si="4"/>
        <v>#DIV/0!</v>
      </c>
      <c r="L84" s="9" t="e">
        <f t="shared" si="5"/>
        <v>#DIV/0!</v>
      </c>
    </row>
    <row r="85" spans="1:12" ht="51" hidden="1">
      <c r="A85" s="11">
        <v>5669769</v>
      </c>
      <c r="B85" s="12" t="s">
        <v>40</v>
      </c>
      <c r="C85" s="12" t="s">
        <v>133</v>
      </c>
      <c r="D85" s="12" t="s">
        <v>56</v>
      </c>
      <c r="E85" s="13">
        <v>62</v>
      </c>
      <c r="F85" s="14"/>
      <c r="G85" s="14"/>
      <c r="H85" s="14"/>
      <c r="I85" s="14"/>
      <c r="J85" s="9" t="e">
        <f t="shared" si="3"/>
        <v>#DIV/0!</v>
      </c>
      <c r="K85" s="9" t="e">
        <f t="shared" si="4"/>
        <v>#DIV/0!</v>
      </c>
      <c r="L85" s="9" t="e">
        <f t="shared" si="5"/>
        <v>#DIV/0!</v>
      </c>
    </row>
    <row r="86" spans="1:12" ht="51" hidden="1">
      <c r="A86" s="11">
        <v>5669774</v>
      </c>
      <c r="B86" s="12" t="s">
        <v>40</v>
      </c>
      <c r="C86" s="12" t="s">
        <v>134</v>
      </c>
      <c r="D86" s="12" t="s">
        <v>56</v>
      </c>
      <c r="E86" s="13">
        <v>62</v>
      </c>
      <c r="F86" s="14"/>
      <c r="G86" s="14"/>
      <c r="H86" s="14"/>
      <c r="I86" s="14"/>
      <c r="J86" s="9" t="e">
        <f t="shared" si="3"/>
        <v>#DIV/0!</v>
      </c>
      <c r="K86" s="9" t="e">
        <f t="shared" si="4"/>
        <v>#DIV/0!</v>
      </c>
      <c r="L86" s="9" t="e">
        <f t="shared" si="5"/>
        <v>#DIV/0!</v>
      </c>
    </row>
    <row r="87" spans="1:12" ht="51" hidden="1">
      <c r="A87" s="11">
        <v>5669075</v>
      </c>
      <c r="B87" s="12" t="s">
        <v>40</v>
      </c>
      <c r="C87" s="12" t="s">
        <v>135</v>
      </c>
      <c r="D87" s="12" t="s">
        <v>95</v>
      </c>
      <c r="E87" s="13">
        <v>61</v>
      </c>
      <c r="F87" s="14"/>
      <c r="G87" s="14"/>
      <c r="H87" s="14"/>
      <c r="I87" s="14"/>
      <c r="J87" s="9" t="e">
        <f t="shared" si="3"/>
        <v>#DIV/0!</v>
      </c>
      <c r="K87" s="9" t="e">
        <f t="shared" si="4"/>
        <v>#DIV/0!</v>
      </c>
      <c r="L87" s="9" t="e">
        <f t="shared" si="5"/>
        <v>#DIV/0!</v>
      </c>
    </row>
    <row r="88" spans="1:12" ht="63.75" hidden="1">
      <c r="A88" s="11">
        <v>5667433</v>
      </c>
      <c r="B88" s="12" t="s">
        <v>40</v>
      </c>
      <c r="C88" s="12" t="s">
        <v>136</v>
      </c>
      <c r="D88" s="12" t="s">
        <v>95</v>
      </c>
      <c r="E88" s="13">
        <v>61</v>
      </c>
      <c r="F88" s="14"/>
      <c r="G88" s="14"/>
      <c r="H88" s="14"/>
      <c r="I88" s="14"/>
      <c r="J88" s="9" t="e">
        <f t="shared" si="3"/>
        <v>#DIV/0!</v>
      </c>
      <c r="K88" s="9" t="e">
        <f t="shared" si="4"/>
        <v>#DIV/0!</v>
      </c>
      <c r="L88" s="9" t="e">
        <f t="shared" si="5"/>
        <v>#DIV/0!</v>
      </c>
    </row>
    <row r="89" spans="1:12" ht="51" hidden="1">
      <c r="A89" s="11">
        <v>5668139</v>
      </c>
      <c r="B89" s="12" t="s">
        <v>40</v>
      </c>
      <c r="C89" s="12" t="s">
        <v>137</v>
      </c>
      <c r="D89" s="12" t="s">
        <v>42</v>
      </c>
      <c r="E89" s="13">
        <v>61</v>
      </c>
      <c r="F89" s="14"/>
      <c r="G89" s="14"/>
      <c r="H89" s="14"/>
      <c r="I89" s="14"/>
      <c r="J89" s="9" t="e">
        <f t="shared" si="3"/>
        <v>#DIV/0!</v>
      </c>
      <c r="K89" s="9" t="e">
        <f t="shared" si="4"/>
        <v>#DIV/0!</v>
      </c>
      <c r="L89" s="9" t="e">
        <f t="shared" si="5"/>
        <v>#DIV/0!</v>
      </c>
    </row>
    <row r="90" spans="1:12" ht="63.75" hidden="1">
      <c r="A90" s="11">
        <v>5669172</v>
      </c>
      <c r="B90" s="12" t="s">
        <v>40</v>
      </c>
      <c r="C90" s="12" t="s">
        <v>138</v>
      </c>
      <c r="D90" s="12" t="s">
        <v>51</v>
      </c>
      <c r="E90" s="13">
        <v>61</v>
      </c>
      <c r="F90" s="14"/>
      <c r="G90" s="14"/>
      <c r="H90" s="14"/>
      <c r="I90" s="14"/>
      <c r="J90" s="9" t="e">
        <f t="shared" si="3"/>
        <v>#DIV/0!</v>
      </c>
      <c r="K90" s="9" t="e">
        <f t="shared" si="4"/>
        <v>#DIV/0!</v>
      </c>
      <c r="L90" s="9" t="e">
        <f t="shared" si="5"/>
        <v>#DIV/0!</v>
      </c>
    </row>
    <row r="91" spans="1:12" ht="63.75" hidden="1">
      <c r="A91" s="11">
        <v>5668983</v>
      </c>
      <c r="B91" s="12" t="s">
        <v>40</v>
      </c>
      <c r="C91" s="12" t="s">
        <v>139</v>
      </c>
      <c r="D91" s="12" t="s">
        <v>49</v>
      </c>
      <c r="E91" s="13">
        <v>60</v>
      </c>
      <c r="F91" s="14"/>
      <c r="G91" s="14"/>
      <c r="H91" s="14"/>
      <c r="I91" s="14"/>
      <c r="J91" s="9" t="e">
        <f t="shared" si="3"/>
        <v>#DIV/0!</v>
      </c>
      <c r="K91" s="9" t="e">
        <f t="shared" si="4"/>
        <v>#DIV/0!</v>
      </c>
      <c r="L91" s="9" t="e">
        <f t="shared" si="5"/>
        <v>#DIV/0!</v>
      </c>
    </row>
    <row r="92" spans="1:12" ht="51" hidden="1">
      <c r="A92" s="11">
        <v>5669209</v>
      </c>
      <c r="B92" s="12" t="s">
        <v>40</v>
      </c>
      <c r="C92" s="12" t="s">
        <v>140</v>
      </c>
      <c r="D92" s="12" t="s">
        <v>42</v>
      </c>
      <c r="E92" s="13">
        <v>58</v>
      </c>
      <c r="F92" s="14"/>
      <c r="G92" s="14"/>
      <c r="H92" s="14"/>
      <c r="I92" s="14"/>
      <c r="J92" s="9" t="e">
        <f t="shared" si="3"/>
        <v>#DIV/0!</v>
      </c>
      <c r="K92" s="9" t="e">
        <f t="shared" si="4"/>
        <v>#DIV/0!</v>
      </c>
      <c r="L92" s="9" t="e">
        <f t="shared" si="5"/>
        <v>#DIV/0!</v>
      </c>
    </row>
    <row r="93" spans="1:12" ht="63.75" hidden="1">
      <c r="A93" s="11">
        <v>5668966</v>
      </c>
      <c r="B93" s="12" t="s">
        <v>40</v>
      </c>
      <c r="C93" s="12" t="s">
        <v>141</v>
      </c>
      <c r="D93" s="12" t="s">
        <v>95</v>
      </c>
      <c r="E93" s="13">
        <v>57</v>
      </c>
      <c r="F93" s="14"/>
      <c r="G93" s="14"/>
      <c r="H93" s="14"/>
      <c r="I93" s="14"/>
      <c r="J93" s="9" t="e">
        <f t="shared" si="3"/>
        <v>#DIV/0!</v>
      </c>
      <c r="K93" s="9" t="e">
        <f t="shared" si="4"/>
        <v>#DIV/0!</v>
      </c>
      <c r="L93" s="9" t="e">
        <f t="shared" si="5"/>
        <v>#DIV/0!</v>
      </c>
    </row>
    <row r="94" spans="1:12" ht="38.25" hidden="1">
      <c r="A94" s="11">
        <v>5669729</v>
      </c>
      <c r="B94" s="12" t="s">
        <v>40</v>
      </c>
      <c r="C94" s="12" t="s">
        <v>142</v>
      </c>
      <c r="D94" s="12" t="s">
        <v>95</v>
      </c>
      <c r="E94" s="13">
        <v>57</v>
      </c>
      <c r="F94" s="14"/>
      <c r="G94" s="14"/>
      <c r="H94" s="14"/>
      <c r="I94" s="14"/>
      <c r="J94" s="9" t="e">
        <f t="shared" si="3"/>
        <v>#DIV/0!</v>
      </c>
      <c r="K94" s="9" t="e">
        <f t="shared" si="4"/>
        <v>#DIV/0!</v>
      </c>
      <c r="L94" s="9" t="e">
        <f t="shared" si="5"/>
        <v>#DIV/0!</v>
      </c>
    </row>
    <row r="95" spans="1:12" ht="51" hidden="1">
      <c r="A95" s="11">
        <v>5669198</v>
      </c>
      <c r="B95" s="12" t="s">
        <v>40</v>
      </c>
      <c r="C95" s="12" t="s">
        <v>143</v>
      </c>
      <c r="D95" s="12" t="s">
        <v>42</v>
      </c>
      <c r="E95" s="13">
        <v>57</v>
      </c>
      <c r="F95" s="14"/>
      <c r="G95" s="14"/>
      <c r="H95" s="14"/>
      <c r="I95" s="14"/>
      <c r="J95" s="9" t="e">
        <f t="shared" si="3"/>
        <v>#DIV/0!</v>
      </c>
      <c r="K95" s="9" t="e">
        <f t="shared" si="4"/>
        <v>#DIV/0!</v>
      </c>
      <c r="L95" s="9" t="e">
        <f t="shared" si="5"/>
        <v>#DIV/0!</v>
      </c>
    </row>
    <row r="96" spans="1:12" ht="63.75" hidden="1">
      <c r="A96" s="11">
        <v>5668117</v>
      </c>
      <c r="B96" s="12" t="s">
        <v>40</v>
      </c>
      <c r="C96" s="12" t="s">
        <v>144</v>
      </c>
      <c r="D96" s="12" t="s">
        <v>42</v>
      </c>
      <c r="E96" s="13">
        <v>57</v>
      </c>
      <c r="F96" s="14"/>
      <c r="G96" s="14"/>
      <c r="H96" s="14"/>
      <c r="I96" s="14"/>
      <c r="J96" s="9" t="e">
        <f t="shared" si="3"/>
        <v>#DIV/0!</v>
      </c>
      <c r="K96" s="9" t="e">
        <f t="shared" si="4"/>
        <v>#DIV/0!</v>
      </c>
      <c r="L96" s="9" t="e">
        <f t="shared" si="5"/>
        <v>#DIV/0!</v>
      </c>
    </row>
    <row r="97" spans="1:12" ht="51" hidden="1">
      <c r="A97" s="11">
        <v>5674326</v>
      </c>
      <c r="B97" s="12" t="s">
        <v>40</v>
      </c>
      <c r="C97" s="12" t="s">
        <v>145</v>
      </c>
      <c r="D97" s="12" t="s">
        <v>42</v>
      </c>
      <c r="E97" s="13">
        <v>57</v>
      </c>
      <c r="F97" s="14"/>
      <c r="G97" s="14"/>
      <c r="H97" s="14"/>
      <c r="I97" s="14"/>
      <c r="J97" s="9" t="e">
        <f t="shared" si="3"/>
        <v>#DIV/0!</v>
      </c>
      <c r="K97" s="9" t="e">
        <f t="shared" si="4"/>
        <v>#DIV/0!</v>
      </c>
      <c r="L97" s="9" t="e">
        <f t="shared" si="5"/>
        <v>#DIV/0!</v>
      </c>
    </row>
    <row r="98" spans="1:12" ht="51" hidden="1">
      <c r="A98" s="11">
        <v>5666811</v>
      </c>
      <c r="B98" s="12" t="s">
        <v>40</v>
      </c>
      <c r="C98" s="12" t="s">
        <v>146</v>
      </c>
      <c r="D98" s="12" t="s">
        <v>95</v>
      </c>
      <c r="E98" s="13">
        <v>56</v>
      </c>
      <c r="F98" s="14"/>
      <c r="G98" s="14"/>
      <c r="H98" s="14"/>
      <c r="I98" s="14"/>
      <c r="J98" s="9" t="e">
        <f t="shared" si="3"/>
        <v>#DIV/0!</v>
      </c>
      <c r="K98" s="9" t="e">
        <f t="shared" si="4"/>
        <v>#DIV/0!</v>
      </c>
      <c r="L98" s="9" t="e">
        <f t="shared" si="5"/>
        <v>#DIV/0!</v>
      </c>
    </row>
    <row r="99" spans="1:12" ht="63.75" hidden="1">
      <c r="A99" s="11">
        <v>5669215</v>
      </c>
      <c r="B99" s="12" t="s">
        <v>40</v>
      </c>
      <c r="C99" s="12" t="s">
        <v>147</v>
      </c>
      <c r="D99" s="12" t="s">
        <v>42</v>
      </c>
      <c r="E99" s="13">
        <v>56</v>
      </c>
      <c r="F99" s="14"/>
      <c r="G99" s="14"/>
      <c r="H99" s="14"/>
      <c r="I99" s="14"/>
      <c r="J99" s="9" t="e">
        <f t="shared" si="3"/>
        <v>#DIV/0!</v>
      </c>
      <c r="K99" s="9" t="e">
        <f t="shared" si="4"/>
        <v>#DIV/0!</v>
      </c>
      <c r="L99" s="9" t="e">
        <f t="shared" si="5"/>
        <v>#DIV/0!</v>
      </c>
    </row>
    <row r="100" spans="1:12" ht="51" hidden="1">
      <c r="A100" s="11">
        <v>5669789</v>
      </c>
      <c r="B100" s="12" t="s">
        <v>40</v>
      </c>
      <c r="C100" s="12" t="s">
        <v>148</v>
      </c>
      <c r="D100" s="12" t="s">
        <v>95</v>
      </c>
      <c r="E100" s="13">
        <v>53</v>
      </c>
      <c r="F100" s="14"/>
      <c r="G100" s="14"/>
      <c r="H100" s="14"/>
      <c r="I100" s="14"/>
      <c r="J100" s="9" t="e">
        <f t="shared" si="3"/>
        <v>#DIV/0!</v>
      </c>
      <c r="K100" s="9" t="e">
        <f t="shared" si="4"/>
        <v>#DIV/0!</v>
      </c>
      <c r="L100" s="9" t="e">
        <f t="shared" si="5"/>
        <v>#DIV/0!</v>
      </c>
    </row>
    <row r="101" spans="1:12" ht="38.25" hidden="1">
      <c r="A101" s="11">
        <v>5669788</v>
      </c>
      <c r="B101" s="12" t="s">
        <v>40</v>
      </c>
      <c r="C101" s="12" t="s">
        <v>149</v>
      </c>
      <c r="D101" s="12" t="s">
        <v>49</v>
      </c>
      <c r="E101" s="13">
        <v>52</v>
      </c>
      <c r="F101" s="14"/>
      <c r="G101" s="14"/>
      <c r="H101" s="14"/>
      <c r="I101" s="14"/>
      <c r="J101" s="9" t="e">
        <f t="shared" si="3"/>
        <v>#DIV/0!</v>
      </c>
      <c r="K101" s="9" t="e">
        <f t="shared" si="4"/>
        <v>#DIV/0!</v>
      </c>
      <c r="L101" s="9" t="e">
        <f t="shared" si="5"/>
        <v>#DIV/0!</v>
      </c>
    </row>
    <row r="102" spans="1:12" ht="51" hidden="1">
      <c r="A102" s="11">
        <v>5666865</v>
      </c>
      <c r="B102" s="12" t="s">
        <v>40</v>
      </c>
      <c r="C102" s="12" t="s">
        <v>150</v>
      </c>
      <c r="D102" s="12" t="s">
        <v>95</v>
      </c>
      <c r="E102" s="13">
        <v>52</v>
      </c>
      <c r="F102" s="14"/>
      <c r="G102" s="14"/>
      <c r="H102" s="14"/>
      <c r="I102" s="14"/>
      <c r="J102" s="9" t="e">
        <f t="shared" si="3"/>
        <v>#DIV/0!</v>
      </c>
      <c r="K102" s="9" t="e">
        <f t="shared" si="4"/>
        <v>#DIV/0!</v>
      </c>
      <c r="L102" s="9" t="e">
        <f t="shared" si="5"/>
        <v>#DIV/0!</v>
      </c>
    </row>
    <row r="103" spans="1:12" ht="51" hidden="1">
      <c r="A103" s="11">
        <v>5666717</v>
      </c>
      <c r="B103" s="12" t="s">
        <v>40</v>
      </c>
      <c r="C103" s="12" t="s">
        <v>151</v>
      </c>
      <c r="D103" s="12" t="s">
        <v>95</v>
      </c>
      <c r="E103" s="13">
        <v>52</v>
      </c>
      <c r="F103" s="14"/>
      <c r="G103" s="14"/>
      <c r="H103" s="14"/>
      <c r="I103" s="14"/>
      <c r="J103" s="9" t="e">
        <f t="shared" si="3"/>
        <v>#DIV/0!</v>
      </c>
      <c r="K103" s="9" t="e">
        <f t="shared" si="4"/>
        <v>#DIV/0!</v>
      </c>
      <c r="L103" s="9" t="e">
        <f t="shared" si="5"/>
        <v>#DIV/0!</v>
      </c>
    </row>
    <row r="104" spans="1:12">
      <c r="F104" s="9">
        <f>SUM(F3:F18)</f>
        <v>22690000</v>
      </c>
      <c r="G104" s="9">
        <f t="shared" ref="G104:I104" si="6">SUM(G3:G18)</f>
        <v>16253400</v>
      </c>
      <c r="H104" s="9">
        <f t="shared" si="6"/>
        <v>3806000</v>
      </c>
      <c r="I104" s="9">
        <f t="shared" si="6"/>
        <v>2630600</v>
      </c>
      <c r="J104" s="9">
        <f t="shared" si="3"/>
        <v>71.632437197003085</v>
      </c>
      <c r="K104" s="9">
        <f t="shared" si="4"/>
        <v>16.773909211106215</v>
      </c>
      <c r="L104" s="9">
        <f t="shared" si="5"/>
        <v>11.593653591890702</v>
      </c>
    </row>
  </sheetData>
  <mergeCells count="1">
    <mergeCell ref="C1:I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tabSelected="1" zoomScaleNormal="100" workbookViewId="0">
      <pane ySplit="2325" topLeftCell="A19" activePane="bottomLeft"/>
      <selection activeCell="U1" sqref="U1:V1048576"/>
      <selection pane="bottomLeft" activeCell="B20" sqref="B20"/>
    </sheetView>
  </sheetViews>
  <sheetFormatPr defaultRowHeight="15"/>
  <cols>
    <col min="1" max="1" width="5" style="17" customWidth="1"/>
    <col min="2" max="2" width="30.85546875" style="33" customWidth="1"/>
    <col min="3" max="3" width="10.7109375" style="22" customWidth="1"/>
    <col min="4" max="4" width="6.140625" style="22" customWidth="1"/>
    <col min="5" max="5" width="9.85546875" style="22" customWidth="1"/>
    <col min="6" max="6" width="15.5703125" style="23" customWidth="1"/>
    <col min="7" max="8" width="14.5703125" style="23" customWidth="1"/>
    <col min="9" max="9" width="4.7109375" style="19" customWidth="1"/>
    <col min="10" max="11" width="13" style="19" customWidth="1"/>
    <col min="12" max="12" width="6" style="24" customWidth="1"/>
    <col min="13" max="13" width="13.140625" style="25" customWidth="1"/>
    <col min="14" max="14" width="6.28515625" style="26" customWidth="1"/>
    <col min="15" max="15" width="13.140625" style="25" customWidth="1"/>
    <col min="16" max="16" width="5.5703125" style="18" customWidth="1"/>
    <col min="17" max="19" width="5.28515625" style="18" customWidth="1"/>
    <col min="20" max="20" width="6.28515625" style="18" customWidth="1"/>
    <col min="21" max="21" width="9.140625" style="19" hidden="1" customWidth="1"/>
    <col min="22" max="22" width="0" style="19" hidden="1" customWidth="1"/>
    <col min="23" max="16384" width="9.140625" style="19"/>
  </cols>
  <sheetData>
    <row r="1" spans="1:21" ht="21">
      <c r="B1" s="65" t="s">
        <v>200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1">
      <c r="B2" s="20"/>
      <c r="C2" s="21"/>
      <c r="D2" s="21"/>
    </row>
    <row r="3" spans="1:21" s="27" customFormat="1" ht="39.75" customHeight="1">
      <c r="A3" s="64" t="s">
        <v>153</v>
      </c>
      <c r="B3" s="64" t="s">
        <v>154</v>
      </c>
      <c r="C3" s="66" t="s">
        <v>155</v>
      </c>
      <c r="D3" s="67" t="s">
        <v>156</v>
      </c>
      <c r="E3" s="66" t="s">
        <v>157</v>
      </c>
      <c r="F3" s="64" t="s">
        <v>158</v>
      </c>
      <c r="G3" s="64" t="s">
        <v>159</v>
      </c>
      <c r="H3" s="64" t="s">
        <v>160</v>
      </c>
      <c r="I3" s="64" t="s">
        <v>194</v>
      </c>
      <c r="J3" s="64"/>
      <c r="K3" s="62" t="s">
        <v>161</v>
      </c>
      <c r="L3" s="64" t="s">
        <v>162</v>
      </c>
      <c r="M3" s="64"/>
      <c r="N3" s="64" t="s">
        <v>163</v>
      </c>
      <c r="O3" s="64"/>
      <c r="P3" s="60" t="s">
        <v>164</v>
      </c>
      <c r="Q3" s="60" t="s">
        <v>165</v>
      </c>
      <c r="R3" s="60" t="s">
        <v>166</v>
      </c>
      <c r="S3" s="60" t="s">
        <v>167</v>
      </c>
      <c r="T3" s="60" t="s">
        <v>168</v>
      </c>
    </row>
    <row r="4" spans="1:21" s="27" customFormat="1" ht="25.5" customHeight="1">
      <c r="A4" s="64"/>
      <c r="B4" s="64"/>
      <c r="C4" s="66"/>
      <c r="D4" s="66"/>
      <c r="E4" s="66"/>
      <c r="F4" s="64"/>
      <c r="G4" s="64"/>
      <c r="H4" s="64"/>
      <c r="I4" s="28" t="s">
        <v>169</v>
      </c>
      <c r="J4" s="28" t="s">
        <v>170</v>
      </c>
      <c r="K4" s="63"/>
      <c r="L4" s="29" t="s">
        <v>169</v>
      </c>
      <c r="M4" s="28" t="s">
        <v>170</v>
      </c>
      <c r="N4" s="29" t="s">
        <v>169</v>
      </c>
      <c r="O4" s="28" t="s">
        <v>170</v>
      </c>
      <c r="P4" s="61"/>
      <c r="Q4" s="61"/>
      <c r="R4" s="61"/>
      <c r="S4" s="61"/>
      <c r="T4" s="61"/>
    </row>
    <row r="5" spans="1:21" s="35" customFormat="1" ht="123.75" customHeight="1">
      <c r="A5" s="38">
        <v>1</v>
      </c>
      <c r="B5" s="37" t="s">
        <v>203</v>
      </c>
      <c r="C5" s="39" t="s">
        <v>183</v>
      </c>
      <c r="D5" s="39" t="s">
        <v>171</v>
      </c>
      <c r="E5" s="39"/>
      <c r="F5" s="40">
        <v>1500000</v>
      </c>
      <c r="G5" s="40"/>
      <c r="H5" s="40"/>
      <c r="I5" s="41" t="s">
        <v>173</v>
      </c>
      <c r="J5" s="30">
        <f>F5*I5</f>
        <v>240000</v>
      </c>
      <c r="K5" s="30"/>
      <c r="L5" s="41" t="s">
        <v>178</v>
      </c>
      <c r="M5" s="42">
        <f>F5*L5</f>
        <v>225000</v>
      </c>
      <c r="N5" s="43" t="s">
        <v>174</v>
      </c>
      <c r="O5" s="42">
        <f>F5*N5</f>
        <v>1034999.9999999999</v>
      </c>
      <c r="P5" s="44"/>
      <c r="Q5" s="44"/>
      <c r="R5" s="44"/>
      <c r="S5" s="44"/>
      <c r="T5" s="44"/>
      <c r="U5" s="35" t="b">
        <f>F5=(J5+M5+O5)</f>
        <v>1</v>
      </c>
    </row>
    <row r="6" spans="1:21" ht="88.5" customHeight="1">
      <c r="A6" s="45">
        <v>2</v>
      </c>
      <c r="B6" s="37" t="s">
        <v>204</v>
      </c>
      <c r="C6" s="32" t="s">
        <v>190</v>
      </c>
      <c r="D6" s="32" t="s">
        <v>171</v>
      </c>
      <c r="E6" s="32"/>
      <c r="F6" s="46">
        <v>630000</v>
      </c>
      <c r="G6" s="40"/>
      <c r="H6" s="40"/>
      <c r="I6" s="47" t="s">
        <v>177</v>
      </c>
      <c r="J6" s="30">
        <f t="shared" ref="J6:J20" si="0">F6*I6</f>
        <v>126000</v>
      </c>
      <c r="K6" s="31"/>
      <c r="L6" s="47" t="s">
        <v>172</v>
      </c>
      <c r="M6" s="42">
        <f t="shared" ref="M6:M20" si="1">F6*L6</f>
        <v>113400</v>
      </c>
      <c r="N6" s="48" t="s">
        <v>179</v>
      </c>
      <c r="O6" s="42">
        <f t="shared" ref="O6:O20" si="2">F6*N6</f>
        <v>390600</v>
      </c>
      <c r="P6" s="16"/>
      <c r="Q6" s="16"/>
      <c r="R6" s="16"/>
      <c r="S6" s="16"/>
      <c r="T6" s="16"/>
      <c r="U6" s="35" t="b">
        <f t="shared" ref="U6:U20" si="3">F6=(J6+M6+O6)</f>
        <v>1</v>
      </c>
    </row>
    <row r="7" spans="1:21" ht="54.75" customHeight="1">
      <c r="A7" s="45">
        <v>3</v>
      </c>
      <c r="B7" s="37" t="s">
        <v>44</v>
      </c>
      <c r="C7" s="32" t="s">
        <v>183</v>
      </c>
      <c r="D7" s="32" t="s">
        <v>171</v>
      </c>
      <c r="E7" s="32"/>
      <c r="F7" s="46">
        <v>560000</v>
      </c>
      <c r="G7" s="40"/>
      <c r="H7" s="40"/>
      <c r="I7" s="47" t="s">
        <v>184</v>
      </c>
      <c r="J7" s="30">
        <f t="shared" si="0"/>
        <v>61600</v>
      </c>
      <c r="K7" s="31"/>
      <c r="L7" s="47" t="s">
        <v>187</v>
      </c>
      <c r="M7" s="42">
        <f t="shared" si="1"/>
        <v>117600</v>
      </c>
      <c r="N7" s="48" t="s">
        <v>188</v>
      </c>
      <c r="O7" s="42">
        <f t="shared" si="2"/>
        <v>380800</v>
      </c>
      <c r="P7" s="16"/>
      <c r="Q7" s="16"/>
      <c r="R7" s="16"/>
      <c r="S7" s="16"/>
      <c r="T7" s="16"/>
      <c r="U7" s="35" t="b">
        <f t="shared" si="3"/>
        <v>1</v>
      </c>
    </row>
    <row r="8" spans="1:21" ht="106.5" customHeight="1">
      <c r="A8" s="45">
        <v>4</v>
      </c>
      <c r="B8" s="37" t="s">
        <v>45</v>
      </c>
      <c r="C8" s="32" t="s">
        <v>190</v>
      </c>
      <c r="D8" s="32" t="s">
        <v>171</v>
      </c>
      <c r="E8" s="32"/>
      <c r="F8" s="46">
        <v>1800000</v>
      </c>
      <c r="G8" s="40"/>
      <c r="H8" s="40"/>
      <c r="I8" s="47" t="s">
        <v>173</v>
      </c>
      <c r="J8" s="30">
        <f t="shared" si="0"/>
        <v>288000</v>
      </c>
      <c r="K8" s="31"/>
      <c r="L8" s="47" t="s">
        <v>178</v>
      </c>
      <c r="M8" s="42">
        <f t="shared" si="1"/>
        <v>270000</v>
      </c>
      <c r="N8" s="48" t="s">
        <v>174</v>
      </c>
      <c r="O8" s="42">
        <f t="shared" si="2"/>
        <v>1242000</v>
      </c>
      <c r="P8" s="16"/>
      <c r="Q8" s="16"/>
      <c r="R8" s="16"/>
      <c r="S8" s="16"/>
      <c r="T8" s="16"/>
      <c r="U8" s="35" t="b">
        <f t="shared" si="3"/>
        <v>1</v>
      </c>
    </row>
    <row r="9" spans="1:21" ht="150.75" customHeight="1">
      <c r="A9" s="45">
        <v>5</v>
      </c>
      <c r="B9" s="37" t="s">
        <v>205</v>
      </c>
      <c r="C9" s="32" t="s">
        <v>186</v>
      </c>
      <c r="D9" s="32" t="s">
        <v>171</v>
      </c>
      <c r="E9" s="32"/>
      <c r="F9" s="46">
        <v>800000</v>
      </c>
      <c r="G9" s="40"/>
      <c r="H9" s="40"/>
      <c r="I9" s="47" t="s">
        <v>176</v>
      </c>
      <c r="J9" s="30">
        <f t="shared" si="0"/>
        <v>40000</v>
      </c>
      <c r="K9" s="31"/>
      <c r="L9" s="47" t="s">
        <v>195</v>
      </c>
      <c r="M9" s="42">
        <f t="shared" si="1"/>
        <v>152000</v>
      </c>
      <c r="N9" s="48" t="s">
        <v>196</v>
      </c>
      <c r="O9" s="42">
        <f t="shared" si="2"/>
        <v>608000</v>
      </c>
      <c r="P9" s="16"/>
      <c r="Q9" s="16"/>
      <c r="R9" s="16"/>
      <c r="S9" s="16"/>
      <c r="T9" s="16"/>
      <c r="U9" s="35" t="b">
        <f t="shared" si="3"/>
        <v>1</v>
      </c>
    </row>
    <row r="10" spans="1:21" ht="94.5" customHeight="1">
      <c r="A10" s="45">
        <v>6</v>
      </c>
      <c r="B10" s="37" t="s">
        <v>206</v>
      </c>
      <c r="C10" s="32" t="s">
        <v>183</v>
      </c>
      <c r="D10" s="32" t="s">
        <v>171</v>
      </c>
      <c r="E10" s="32"/>
      <c r="F10" s="46">
        <v>800000</v>
      </c>
      <c r="G10" s="40"/>
      <c r="H10" s="40"/>
      <c r="I10" s="47" t="s">
        <v>175</v>
      </c>
      <c r="J10" s="30">
        <f t="shared" si="0"/>
        <v>80000</v>
      </c>
      <c r="K10" s="31"/>
      <c r="L10" s="47" t="s">
        <v>172</v>
      </c>
      <c r="M10" s="42">
        <f t="shared" si="1"/>
        <v>144000</v>
      </c>
      <c r="N10" s="48" t="s">
        <v>197</v>
      </c>
      <c r="O10" s="42">
        <f t="shared" si="2"/>
        <v>576000</v>
      </c>
      <c r="P10" s="16"/>
      <c r="Q10" s="16"/>
      <c r="R10" s="16"/>
      <c r="S10" s="16"/>
      <c r="T10" s="16"/>
      <c r="U10" s="35" t="b">
        <f t="shared" si="3"/>
        <v>1</v>
      </c>
    </row>
    <row r="11" spans="1:21" ht="85.5" customHeight="1">
      <c r="A11" s="45">
        <v>7</v>
      </c>
      <c r="B11" s="37" t="s">
        <v>48</v>
      </c>
      <c r="C11" s="32" t="s">
        <v>182</v>
      </c>
      <c r="D11" s="32" t="s">
        <v>181</v>
      </c>
      <c r="E11" s="32"/>
      <c r="F11" s="46">
        <v>2600000</v>
      </c>
      <c r="G11" s="40"/>
      <c r="H11" s="40"/>
      <c r="I11" s="47" t="s">
        <v>176</v>
      </c>
      <c r="J11" s="30">
        <f t="shared" si="0"/>
        <v>130000</v>
      </c>
      <c r="K11" s="31"/>
      <c r="L11" s="47" t="s">
        <v>178</v>
      </c>
      <c r="M11" s="42">
        <f t="shared" si="1"/>
        <v>390000</v>
      </c>
      <c r="N11" s="48" t="s">
        <v>198</v>
      </c>
      <c r="O11" s="42">
        <f t="shared" si="2"/>
        <v>2080000</v>
      </c>
      <c r="P11" s="16"/>
      <c r="Q11" s="16"/>
      <c r="R11" s="16"/>
      <c r="S11" s="16"/>
      <c r="T11" s="16"/>
      <c r="U11" s="35" t="b">
        <f t="shared" si="3"/>
        <v>1</v>
      </c>
    </row>
    <row r="12" spans="1:21" ht="152.25" customHeight="1">
      <c r="A12" s="45">
        <v>8</v>
      </c>
      <c r="B12" s="37" t="s">
        <v>207</v>
      </c>
      <c r="C12" s="32" t="s">
        <v>190</v>
      </c>
      <c r="D12" s="32" t="s">
        <v>171</v>
      </c>
      <c r="E12" s="32"/>
      <c r="F12" s="46">
        <v>2500000</v>
      </c>
      <c r="G12" s="40"/>
      <c r="H12" s="40"/>
      <c r="I12" s="47" t="s">
        <v>184</v>
      </c>
      <c r="J12" s="30">
        <f t="shared" si="0"/>
        <v>275000</v>
      </c>
      <c r="K12" s="31"/>
      <c r="L12" s="47" t="s">
        <v>172</v>
      </c>
      <c r="M12" s="42">
        <f t="shared" si="1"/>
        <v>450000</v>
      </c>
      <c r="N12" s="48" t="s">
        <v>199</v>
      </c>
      <c r="O12" s="42">
        <f t="shared" si="2"/>
        <v>1775000</v>
      </c>
      <c r="P12" s="16"/>
      <c r="Q12" s="16"/>
      <c r="R12" s="16"/>
      <c r="S12" s="16"/>
      <c r="T12" s="16"/>
      <c r="U12" s="35" t="b">
        <f t="shared" si="3"/>
        <v>1</v>
      </c>
    </row>
    <row r="13" spans="1:21" ht="95.25" customHeight="1">
      <c r="A13" s="45">
        <v>9</v>
      </c>
      <c r="B13" s="37" t="s">
        <v>52</v>
      </c>
      <c r="C13" s="32" t="s">
        <v>190</v>
      </c>
      <c r="D13" s="32" t="s">
        <v>171</v>
      </c>
      <c r="E13" s="32"/>
      <c r="F13" s="46">
        <v>2000000</v>
      </c>
      <c r="G13" s="40"/>
      <c r="H13" s="40"/>
      <c r="I13" s="47" t="s">
        <v>175</v>
      </c>
      <c r="J13" s="30">
        <f t="shared" si="0"/>
        <v>200000</v>
      </c>
      <c r="K13" s="31"/>
      <c r="L13" s="47" t="s">
        <v>172</v>
      </c>
      <c r="M13" s="42">
        <f t="shared" si="1"/>
        <v>360000</v>
      </c>
      <c r="N13" s="48" t="s">
        <v>197</v>
      </c>
      <c r="O13" s="42">
        <f t="shared" si="2"/>
        <v>1440000</v>
      </c>
      <c r="P13" s="16"/>
      <c r="Q13" s="16"/>
      <c r="R13" s="16"/>
      <c r="S13" s="16"/>
      <c r="T13" s="16"/>
      <c r="U13" s="35" t="b">
        <f t="shared" si="3"/>
        <v>1</v>
      </c>
    </row>
    <row r="14" spans="1:21" ht="128.25" customHeight="1">
      <c r="A14" s="45">
        <v>10</v>
      </c>
      <c r="B14" s="37" t="s">
        <v>201</v>
      </c>
      <c r="C14" s="32" t="s">
        <v>190</v>
      </c>
      <c r="D14" s="32" t="s">
        <v>171</v>
      </c>
      <c r="E14" s="32"/>
      <c r="F14" s="49">
        <v>1000000</v>
      </c>
      <c r="G14" s="40"/>
      <c r="H14" s="40"/>
      <c r="I14" s="47" t="s">
        <v>175</v>
      </c>
      <c r="J14" s="30">
        <f t="shared" si="0"/>
        <v>100000</v>
      </c>
      <c r="K14" s="31"/>
      <c r="L14" s="47" t="s">
        <v>172</v>
      </c>
      <c r="M14" s="42">
        <f t="shared" si="1"/>
        <v>180000</v>
      </c>
      <c r="N14" s="48" t="s">
        <v>197</v>
      </c>
      <c r="O14" s="42">
        <f t="shared" si="2"/>
        <v>720000</v>
      </c>
      <c r="P14" s="16"/>
      <c r="Q14" s="16"/>
      <c r="R14" s="16"/>
      <c r="S14" s="16"/>
      <c r="T14" s="16"/>
      <c r="U14" s="35" t="b">
        <f t="shared" si="3"/>
        <v>1</v>
      </c>
    </row>
    <row r="15" spans="1:21" ht="74.25" customHeight="1">
      <c r="A15" s="45">
        <v>11</v>
      </c>
      <c r="B15" s="37" t="s">
        <v>208</v>
      </c>
      <c r="C15" s="32" t="s">
        <v>191</v>
      </c>
      <c r="D15" s="32" t="s">
        <v>171</v>
      </c>
      <c r="E15" s="32"/>
      <c r="F15" s="46">
        <v>1000000</v>
      </c>
      <c r="G15" s="40"/>
      <c r="H15" s="40"/>
      <c r="I15" s="47" t="s">
        <v>175</v>
      </c>
      <c r="J15" s="30">
        <f t="shared" si="0"/>
        <v>100000</v>
      </c>
      <c r="K15" s="31"/>
      <c r="L15" s="47" t="s">
        <v>172</v>
      </c>
      <c r="M15" s="42">
        <f t="shared" si="1"/>
        <v>180000</v>
      </c>
      <c r="N15" s="48" t="s">
        <v>197</v>
      </c>
      <c r="O15" s="42">
        <f t="shared" si="2"/>
        <v>720000</v>
      </c>
      <c r="P15" s="16"/>
      <c r="Q15" s="16"/>
      <c r="R15" s="16"/>
      <c r="S15" s="16"/>
      <c r="T15" s="16"/>
      <c r="U15" s="35" t="b">
        <f t="shared" si="3"/>
        <v>1</v>
      </c>
    </row>
    <row r="16" spans="1:21" ht="70.5" customHeight="1">
      <c r="A16" s="45">
        <v>12</v>
      </c>
      <c r="B16" s="37" t="s">
        <v>55</v>
      </c>
      <c r="C16" s="32" t="s">
        <v>192</v>
      </c>
      <c r="D16" s="32" t="s">
        <v>171</v>
      </c>
      <c r="E16" s="32"/>
      <c r="F16" s="46">
        <v>2500000</v>
      </c>
      <c r="G16" s="40"/>
      <c r="H16" s="40"/>
      <c r="I16" s="47" t="s">
        <v>175</v>
      </c>
      <c r="J16" s="30">
        <f t="shared" si="0"/>
        <v>250000</v>
      </c>
      <c r="K16" s="31"/>
      <c r="L16" s="47" t="s">
        <v>172</v>
      </c>
      <c r="M16" s="42">
        <f t="shared" si="1"/>
        <v>450000</v>
      </c>
      <c r="N16" s="48" t="s">
        <v>197</v>
      </c>
      <c r="O16" s="42">
        <f t="shared" si="2"/>
        <v>1800000</v>
      </c>
      <c r="P16" s="16"/>
      <c r="Q16" s="16"/>
      <c r="R16" s="16"/>
      <c r="S16" s="16"/>
      <c r="T16" s="16"/>
      <c r="U16" s="35" t="b">
        <f t="shared" si="3"/>
        <v>1</v>
      </c>
    </row>
    <row r="17" spans="1:21" ht="101.25" customHeight="1">
      <c r="A17" s="45">
        <v>13</v>
      </c>
      <c r="B17" s="37" t="s">
        <v>57</v>
      </c>
      <c r="C17" s="32" t="s">
        <v>193</v>
      </c>
      <c r="D17" s="32" t="s">
        <v>171</v>
      </c>
      <c r="E17" s="32"/>
      <c r="F17" s="46">
        <v>2400000</v>
      </c>
      <c r="G17" s="40"/>
      <c r="H17" s="40"/>
      <c r="I17" s="47" t="s">
        <v>178</v>
      </c>
      <c r="J17" s="30">
        <f t="shared" si="0"/>
        <v>360000</v>
      </c>
      <c r="K17" s="31"/>
      <c r="L17" s="47" t="s">
        <v>178</v>
      </c>
      <c r="M17" s="42">
        <f t="shared" si="1"/>
        <v>360000</v>
      </c>
      <c r="N17" s="48" t="s">
        <v>185</v>
      </c>
      <c r="O17" s="42">
        <f t="shared" si="2"/>
        <v>1680000</v>
      </c>
      <c r="P17" s="16"/>
      <c r="Q17" s="16"/>
      <c r="R17" s="16"/>
      <c r="S17" s="16"/>
      <c r="T17" s="16"/>
      <c r="U17" s="35" t="b">
        <f t="shared" si="3"/>
        <v>1</v>
      </c>
    </row>
    <row r="18" spans="1:21" ht="84" customHeight="1">
      <c r="A18" s="45">
        <v>14</v>
      </c>
      <c r="B18" s="37" t="s">
        <v>209</v>
      </c>
      <c r="C18" s="32" t="s">
        <v>189</v>
      </c>
      <c r="D18" s="32" t="s">
        <v>171</v>
      </c>
      <c r="E18" s="32"/>
      <c r="F18" s="46">
        <v>800000</v>
      </c>
      <c r="G18" s="40"/>
      <c r="H18" s="40"/>
      <c r="I18" s="47" t="s">
        <v>178</v>
      </c>
      <c r="J18" s="30">
        <f t="shared" si="0"/>
        <v>120000</v>
      </c>
      <c r="K18" s="31"/>
      <c r="L18" s="47" t="s">
        <v>178</v>
      </c>
      <c r="M18" s="42">
        <f t="shared" si="1"/>
        <v>120000</v>
      </c>
      <c r="N18" s="48" t="s">
        <v>185</v>
      </c>
      <c r="O18" s="42">
        <f t="shared" si="2"/>
        <v>560000</v>
      </c>
      <c r="P18" s="16"/>
      <c r="Q18" s="16"/>
      <c r="R18" s="16"/>
      <c r="S18" s="16"/>
      <c r="T18" s="16"/>
      <c r="U18" s="35" t="b">
        <f t="shared" si="3"/>
        <v>1</v>
      </c>
    </row>
    <row r="19" spans="1:21" ht="113.25" customHeight="1">
      <c r="A19" s="45">
        <v>15</v>
      </c>
      <c r="B19" s="37" t="s">
        <v>210</v>
      </c>
      <c r="C19" s="32" t="s">
        <v>180</v>
      </c>
      <c r="D19" s="32" t="s">
        <v>171</v>
      </c>
      <c r="E19" s="32"/>
      <c r="F19" s="46">
        <v>800000</v>
      </c>
      <c r="G19" s="40"/>
      <c r="H19" s="40"/>
      <c r="I19" s="47" t="s">
        <v>175</v>
      </c>
      <c r="J19" s="30">
        <f t="shared" si="0"/>
        <v>80000</v>
      </c>
      <c r="K19" s="31"/>
      <c r="L19" s="47" t="s">
        <v>172</v>
      </c>
      <c r="M19" s="42">
        <f t="shared" si="1"/>
        <v>144000</v>
      </c>
      <c r="N19" s="48" t="s">
        <v>197</v>
      </c>
      <c r="O19" s="42">
        <f t="shared" si="2"/>
        <v>576000</v>
      </c>
      <c r="P19" s="16"/>
      <c r="Q19" s="16"/>
      <c r="R19" s="16"/>
      <c r="S19" s="16"/>
      <c r="T19" s="16"/>
      <c r="U19" s="35" t="b">
        <f t="shared" si="3"/>
        <v>1</v>
      </c>
    </row>
    <row r="20" spans="1:21" ht="114" customHeight="1">
      <c r="A20" s="45">
        <v>16</v>
      </c>
      <c r="B20" s="37" t="s">
        <v>202</v>
      </c>
      <c r="C20" s="32" t="s">
        <v>191</v>
      </c>
      <c r="D20" s="32" t="s">
        <v>171</v>
      </c>
      <c r="E20" s="32"/>
      <c r="F20" s="46">
        <v>1000000</v>
      </c>
      <c r="G20" s="40"/>
      <c r="H20" s="40"/>
      <c r="I20" s="47" t="s">
        <v>172</v>
      </c>
      <c r="J20" s="30">
        <f t="shared" si="0"/>
        <v>180000</v>
      </c>
      <c r="K20" s="31"/>
      <c r="L20" s="47" t="s">
        <v>177</v>
      </c>
      <c r="M20" s="42">
        <f t="shared" si="1"/>
        <v>200000</v>
      </c>
      <c r="N20" s="48" t="s">
        <v>179</v>
      </c>
      <c r="O20" s="42">
        <f t="shared" si="2"/>
        <v>620000</v>
      </c>
      <c r="P20" s="16"/>
      <c r="Q20" s="16"/>
      <c r="R20" s="16"/>
      <c r="S20" s="16"/>
      <c r="T20" s="16"/>
      <c r="U20" s="35" t="b">
        <f t="shared" si="3"/>
        <v>1</v>
      </c>
    </row>
    <row r="21" spans="1:21">
      <c r="F21" s="34">
        <f t="shared" ref="F21:O21" si="4">SUM(F5:F20)</f>
        <v>22690000</v>
      </c>
      <c r="G21" s="34">
        <f t="shared" si="4"/>
        <v>0</v>
      </c>
      <c r="H21" s="34">
        <f t="shared" si="4"/>
        <v>0</v>
      </c>
      <c r="I21" s="34">
        <f t="shared" si="4"/>
        <v>0</v>
      </c>
      <c r="J21" s="34">
        <f t="shared" si="4"/>
        <v>2630600</v>
      </c>
      <c r="K21" s="34">
        <f t="shared" si="4"/>
        <v>0</v>
      </c>
      <c r="L21" s="34">
        <f t="shared" si="4"/>
        <v>0</v>
      </c>
      <c r="M21" s="34">
        <f t="shared" si="4"/>
        <v>3856000</v>
      </c>
      <c r="N21" s="34">
        <f t="shared" si="4"/>
        <v>0</v>
      </c>
      <c r="O21" s="34">
        <f t="shared" si="4"/>
        <v>16203400</v>
      </c>
    </row>
    <row r="22" spans="1:21">
      <c r="E22" s="23"/>
      <c r="F22" s="34"/>
      <c r="G22" s="34"/>
      <c r="H22" s="34"/>
      <c r="M22" s="36"/>
    </row>
    <row r="23" spans="1:21" s="18" customFormat="1">
      <c r="A23" s="17"/>
      <c r="B23" s="33"/>
      <c r="C23" s="22"/>
      <c r="D23" s="22"/>
      <c r="E23" s="22"/>
      <c r="F23" s="34"/>
      <c r="G23" s="34"/>
      <c r="H23" s="34"/>
      <c r="I23" s="19"/>
      <c r="J23" s="58"/>
      <c r="K23" s="58"/>
      <c r="L23" s="50"/>
      <c r="M23" s="25"/>
      <c r="N23" s="26"/>
      <c r="O23" s="25"/>
    </row>
    <row r="24" spans="1:21" s="18" customFormat="1">
      <c r="A24" s="17"/>
      <c r="B24" s="33"/>
      <c r="C24" s="22"/>
      <c r="D24" s="22"/>
      <c r="E24" s="22"/>
      <c r="F24" s="23"/>
      <c r="G24" s="23"/>
      <c r="H24" s="23"/>
      <c r="I24" s="19"/>
      <c r="J24" s="58"/>
      <c r="K24" s="59"/>
      <c r="L24" s="24"/>
      <c r="M24" s="36"/>
      <c r="N24" s="26"/>
      <c r="O24" s="36"/>
    </row>
    <row r="25" spans="1:21" s="18" customFormat="1">
      <c r="A25" s="17"/>
      <c r="B25" s="33"/>
      <c r="C25" s="22"/>
      <c r="D25" s="22"/>
      <c r="E25" s="22"/>
      <c r="F25" s="23"/>
      <c r="G25" s="23"/>
      <c r="H25" s="23"/>
      <c r="I25" s="19"/>
      <c r="J25" s="58"/>
      <c r="K25" s="59"/>
      <c r="L25" s="24"/>
      <c r="M25" s="36"/>
      <c r="N25" s="26"/>
      <c r="O25" s="36"/>
    </row>
  </sheetData>
  <mergeCells count="21">
    <mergeCell ref="B1:O1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T3:T4"/>
    <mergeCell ref="J23:K23"/>
    <mergeCell ref="K3:K4"/>
    <mergeCell ref="L3:M3"/>
    <mergeCell ref="N3:O3"/>
    <mergeCell ref="P3:P4"/>
    <mergeCell ref="J24:K24"/>
    <mergeCell ref="J25:K25"/>
    <mergeCell ref="Q3:Q4"/>
    <mergeCell ref="R3:R4"/>
    <mergeCell ref="S3:S4"/>
  </mergeCells>
  <pageMargins left="7.874015748031496E-2" right="0" top="0" bottom="0.39370078740157483" header="0.31496062992125984" footer="0.31496062992125984"/>
  <pageSetup paperSize="9" scale="70" fitToHeight="0" orientation="landscape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заявки</vt:lpstr>
      <vt:lpstr>победители 2020</vt:lpstr>
      <vt:lpstr>прошедшие по распоряж оконч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2020-01-22T12:33:35Z</dcterms:modified>
</cp:coreProperties>
</file>